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72" windowHeight="5892" activeTab="2"/>
  </bookViews>
  <sheets>
    <sheet name="01.01.2017" sheetId="1" r:id="rId1"/>
    <sheet name="МГ 01.01.2017" sheetId="2" r:id="rId2"/>
    <sheet name="01.06.2017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<sst xmlns="http://schemas.openxmlformats.org/spreadsheetml/2006/main" count="453" uniqueCount="163">
  <si>
    <t>№</t>
  </si>
  <si>
    <t>Город</t>
  </si>
  <si>
    <t>Дифференцированный тариф по группам водопотребителей</t>
  </si>
  <si>
    <t>техни-ческая вода</t>
  </si>
  <si>
    <t>Астана</t>
  </si>
  <si>
    <t>3 гр. – юридические лица и прочие потребители, не подпадающие под 1 и 2 группы</t>
  </si>
  <si>
    <t>подача воды по магистральным трубопроводам (техническая вода)</t>
  </si>
  <si>
    <t>Алматы</t>
  </si>
  <si>
    <t>Население</t>
  </si>
  <si>
    <t>Предприятия, занимающиеся производством тепловой энергии, в пределах объемов подпитки</t>
  </si>
  <si>
    <t>Предприятия, занимающиеся передачей и распределением тепловой энергии, в пределах объемов утвержденных нормативно-технических потерь.</t>
  </si>
  <si>
    <t>Прочие потребители, не подпадающие под 1-ую группу потребителей</t>
  </si>
  <si>
    <t>Актау</t>
  </si>
  <si>
    <t>все потребители</t>
  </si>
  <si>
    <t>Атырау</t>
  </si>
  <si>
    <t xml:space="preserve">Население </t>
  </si>
  <si>
    <t>Актобе</t>
  </si>
  <si>
    <t xml:space="preserve"> бюджетные организации</t>
  </si>
  <si>
    <t>прочие потребители</t>
  </si>
  <si>
    <t>Караганда</t>
  </si>
  <si>
    <t>население</t>
  </si>
  <si>
    <t>бюджетные организации</t>
  </si>
  <si>
    <t>ТОО «Теплотранзит Караганда»</t>
  </si>
  <si>
    <t xml:space="preserve">ТОО «КарагандаЭнергоцентр» </t>
  </si>
  <si>
    <t>ТОО «Окжетпес»</t>
  </si>
  <si>
    <t>Костанай</t>
  </si>
  <si>
    <t xml:space="preserve">Кокшетау </t>
  </si>
  <si>
    <t>Кызылорда</t>
  </si>
  <si>
    <t>На тепловые сети</t>
  </si>
  <si>
    <t>Уральск</t>
  </si>
  <si>
    <t>Население с ИПУ</t>
  </si>
  <si>
    <t>бюджет</t>
  </si>
  <si>
    <t>прочие</t>
  </si>
  <si>
    <t>Усть-Каме-ногорск</t>
  </si>
  <si>
    <t>1 гр. – население</t>
  </si>
  <si>
    <t>2 гр. – предприятия, занимающиеся производством тепловой энергии и оказанием услуг горячего водоснабжения</t>
  </si>
  <si>
    <t>3 гр. - прочие потребители</t>
  </si>
  <si>
    <t>Павлодар</t>
  </si>
  <si>
    <t>Подача технической воды по распределительным сетям на производственные нужды</t>
  </si>
  <si>
    <t>Подача технической воды по распределительным сетям на нужды населения</t>
  </si>
  <si>
    <t>Тараз</t>
  </si>
  <si>
    <t>2 гр. – бюджетные организации</t>
  </si>
  <si>
    <t>3 гр. – хозяйствующие субъекты</t>
  </si>
  <si>
    <t>Шымкент</t>
  </si>
  <si>
    <t>Дата введения тарифов</t>
  </si>
  <si>
    <t>Петропавловск</t>
  </si>
  <si>
    <t>Талды-корган</t>
  </si>
  <si>
    <r>
      <t xml:space="preserve"> прочие потребители с годовым потреблением менее 5000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(включительно)</t>
    </r>
  </si>
  <si>
    <r>
      <t xml:space="preserve"> прочие потребители с годовым потреблением более 5000 м</t>
    </r>
    <r>
      <rPr>
        <vertAlign val="superscript"/>
        <sz val="10"/>
        <color indexed="8"/>
        <rFont val="Times New Roman"/>
        <family val="1"/>
      </rPr>
      <t>3</t>
    </r>
  </si>
  <si>
    <t>отвод и очистка сточн. вод</t>
  </si>
  <si>
    <t>подача воды по магистральным трубопроводам (техн.вода)</t>
  </si>
  <si>
    <r>
      <t>Тарифы с НДС, тенге/м</t>
    </r>
    <r>
      <rPr>
        <b/>
        <vertAlign val="superscript"/>
        <sz val="10"/>
        <color indexed="8"/>
        <rFont val="Times New Roman"/>
        <family val="1"/>
      </rPr>
      <t>3</t>
    </r>
  </si>
  <si>
    <r>
      <t xml:space="preserve">1 гр. – население </t>
    </r>
    <r>
      <rPr>
        <sz val="10"/>
        <color indexed="8"/>
        <rFont val="Times New Roman"/>
        <family val="1"/>
      </rPr>
      <t>и теплоснабжающие организации</t>
    </r>
  </si>
  <si>
    <t>3 гр. – остальные, не включённые в группы</t>
  </si>
  <si>
    <r>
      <t>1 гр. – физические лица с ИПУ до 3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на 1 чел./месяц</t>
    </r>
  </si>
  <si>
    <r>
      <t>2 гр. – физические лица с ИПУ и более 3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на 1 чел./месяц; </t>
    </r>
  </si>
  <si>
    <t>3 гр. - физическ. лица без приборов учёта воды3</t>
  </si>
  <si>
    <t>для прочих, имеющих ИПУ</t>
  </si>
  <si>
    <t>для прочих, неимеющих ИПУ</t>
  </si>
  <si>
    <t>Семей</t>
  </si>
  <si>
    <t>пос. Новая Согра (г. Уст-Каменогорск)</t>
  </si>
  <si>
    <t>Риддер</t>
  </si>
  <si>
    <t>3 гр. – предприятия, занимающиеся производством тепловой энергии и оказанием услуг горячего водоснабжения</t>
  </si>
  <si>
    <t>4 гр. - прочие потребители</t>
  </si>
  <si>
    <t>2 гр. - физ. лица, не имеющих ИПУ</t>
  </si>
  <si>
    <t>1 гр. – физ. лица, имеющих ИПУ</t>
  </si>
  <si>
    <t>Зыряновск</t>
  </si>
  <si>
    <t>3 гр. -  для субъектов в объемах горячего водоснабжения</t>
  </si>
  <si>
    <t>4 гр. - для организаций, содержащихся за счет бюджетных средств</t>
  </si>
  <si>
    <t>5 гр. - для прочих потребителей</t>
  </si>
  <si>
    <t xml:space="preserve">подача пит. воды </t>
  </si>
  <si>
    <t xml:space="preserve">Экибастуз </t>
  </si>
  <si>
    <t>3 гр. -  предприятия, осуществляющие услуги водоснабжения других потребителей</t>
  </si>
  <si>
    <t>6 гр. - сферы обслуживания</t>
  </si>
  <si>
    <t>Рудный</t>
  </si>
  <si>
    <t>1 гр. -физические лица</t>
  </si>
  <si>
    <r>
      <t>1 гр. – физические лица с ИПУ до3,0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на 1 чел./месяц</t>
    </r>
  </si>
  <si>
    <t xml:space="preserve">предприятия теплоэнергетики; </t>
  </si>
  <si>
    <t>2 гр. – предприятия, оказывающие услуги по производству, передаче и распределению тепловой энергии</t>
  </si>
  <si>
    <t>3 гр. – бюджетные организации</t>
  </si>
  <si>
    <t>1 гр. - физ. лица, имеющие приборы учета воды</t>
  </si>
  <si>
    <t>2 гр. - физ. лица, не имеющие приборы учета воды</t>
  </si>
  <si>
    <t>3 гр. - бюджетные организации (учреждения)</t>
  </si>
  <si>
    <t>4 гр. –прочие потребители</t>
  </si>
  <si>
    <r>
      <t>Тарифы с НДС, тенге/м</t>
    </r>
    <r>
      <rPr>
        <vertAlign val="superscript"/>
        <sz val="10"/>
        <color indexed="8"/>
        <rFont val="Times New Roman"/>
        <family val="1"/>
      </rPr>
      <t>3</t>
    </r>
  </si>
  <si>
    <t>01.01.2016 по 31.12.2020</t>
  </si>
  <si>
    <t>01.09.2015 по 31.12.2019</t>
  </si>
  <si>
    <t>01.08.2015 по 31.07.2020</t>
  </si>
  <si>
    <t>бюджетные организации, предприятия оказывающие услуги по производству и передаче тепловой энергии</t>
  </si>
  <si>
    <t xml:space="preserve">население  </t>
  </si>
  <si>
    <t>предприятия, оказывающие услуги по производству, передаче, распределению и снабжению тепловой энергией</t>
  </si>
  <si>
    <t>Прочие потребители</t>
  </si>
  <si>
    <t>01.05.2016 - 30.04.2017 (компенсирующий)</t>
  </si>
  <si>
    <t>Степногорск</t>
  </si>
  <si>
    <t>хоз.субъекты</t>
  </si>
  <si>
    <t>Капшагай</t>
  </si>
  <si>
    <t>население не превышает 2,7 м3 на 1 человека</t>
  </si>
  <si>
    <t>население превышает 3,7 м3 на 1 человека, не имеющие приборов учета, прочие - кто не подпадает в 1,2 группы</t>
  </si>
  <si>
    <t>население между 2,7 и 3,7 м3 на 1 человека, предприятия, занимающиеся производством, передачей и распределениеи тепловой энергии, бюджетные организации</t>
  </si>
  <si>
    <t>бюджетные организации, теплоэнергетические группы</t>
  </si>
  <si>
    <t>прочие юридические организации</t>
  </si>
  <si>
    <t xml:space="preserve"> 01.04.2016г. по 31.12.2016г.</t>
  </si>
  <si>
    <t>с 01.06.16г. по 31.05.17г., в рамках предельного с 01.06.2015г по 31.05.2020</t>
  </si>
  <si>
    <t>2 гр. - предприятия, занимающиеся производством тепловой энергии и оказанием услуг горячего водоснабжения физическим лицам</t>
  </si>
  <si>
    <t>3 гр. - прочие потребители и предприятия, занимающиеся производством тепловой энергии и оказанием услуг горячего водоснабжения прочим лицам</t>
  </si>
  <si>
    <t>Лисаковск</t>
  </si>
  <si>
    <t xml:space="preserve">население </t>
  </si>
  <si>
    <t xml:space="preserve">прочие </t>
  </si>
  <si>
    <t>3 гр. - физические лица без ИПУ</t>
  </si>
  <si>
    <t>4 гр. - прочие, имеющие ИПУ</t>
  </si>
  <si>
    <t>5 гр. - прочие, не имеющие ИПУ</t>
  </si>
  <si>
    <r>
      <t>1 гр. – физические лица с ИПУ до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(на 1 чел./месяц)</t>
    </r>
  </si>
  <si>
    <r>
      <t>2 гр. – физические лица с ИПУ свыше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(на 1 чел./месяц)</t>
    </r>
  </si>
  <si>
    <t>2015-2019 годы предельные уровни тарифов</t>
  </si>
  <si>
    <t>01.12.2015 по 31.11.2020 годы действуют предельные уровни тарифов, на 01.12.2015 по 30.11.2016 год - установлены данный уровень тарифа</t>
  </si>
  <si>
    <t>Тарифы на услуги водоснабжения и водоотведения городов</t>
  </si>
  <si>
    <t>Тарифы на услуги водоснабжения и водоотведения городов (продолжение к основной)</t>
  </si>
  <si>
    <t>70,01 (население)</t>
  </si>
  <si>
    <r>
      <t>2 гр. – физические лица с ИПУ между 3,0 и 4,0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на 1 чел./месяц</t>
    </r>
  </si>
  <si>
    <r>
      <t>3 гр. – физические лица без ИПУ и более 4,0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на 1 чел./месяц</t>
    </r>
  </si>
  <si>
    <t>прочие потребители, не подпадающие группы</t>
  </si>
  <si>
    <t>01.10.2015 по 31.12.2019</t>
  </si>
  <si>
    <t>на 01.01.2017</t>
  </si>
  <si>
    <t>на 01.01.2017 г.</t>
  </si>
  <si>
    <t>01.09.2015 по 31.08.2020 годы, данный уровень тарифа действует в пределах 01.09.2016 по 31.08.2017 год</t>
  </si>
  <si>
    <t>с 01.10.2016-2021 год   предельные уровни тарифов</t>
  </si>
  <si>
    <t>Щучинск</t>
  </si>
  <si>
    <r>
      <t xml:space="preserve">с 01.06.2015 года                            </t>
    </r>
    <r>
      <rPr>
        <b/>
        <i/>
        <sz val="10"/>
        <color indexed="12"/>
        <rFont val="Times New Roman"/>
        <family val="1"/>
      </rPr>
      <t xml:space="preserve"> в качестве ЧРМ (ЭЭ)</t>
    </r>
  </si>
  <si>
    <t>01.07.2016 по 31.12.2017</t>
  </si>
  <si>
    <t xml:space="preserve"> 01.07.2016 г. по 01.07.2017 г.</t>
  </si>
  <si>
    <t>Талгар</t>
  </si>
  <si>
    <t>Бурабай</t>
  </si>
  <si>
    <t>с 01.10.2016 г. по 31.12.2021 г. (каждый год в начале года)</t>
  </si>
  <si>
    <t>с 01.08.2016 г. по 31.12.2019</t>
  </si>
  <si>
    <t>Бюджетные организации</t>
  </si>
  <si>
    <t>01.01.2017 по 31.12.2021</t>
  </si>
  <si>
    <t>Курчатов</t>
  </si>
  <si>
    <t>3 гр. – промышленные и прочие предприятия</t>
  </si>
  <si>
    <t>с 01.01.2017-31.12.2021 год   предельные уровни тарифов</t>
  </si>
  <si>
    <t>01.01.2016 по 01.01.2020г действуют предельные уровни тарифов , данный уровень тарифа  действует с 01.01.2017 по 31.12.2017гг.</t>
  </si>
  <si>
    <t>теплоэнергетические организации</t>
  </si>
  <si>
    <t>01.01.2016 по 01.01.2021. (С 01.09.2016 г. по 01.09.2017 г. компенсирующий по подаче воды. Тарифы утверждены по годам до 2021 года)</t>
  </si>
  <si>
    <t>01.01.2017 по 31.12.2017 в рамках 2015-2019 годы предельные уровни тарифов</t>
  </si>
  <si>
    <t>с 5.01.2016 г.</t>
  </si>
  <si>
    <t>01.06.2015 по 31.12.2020, С 1.06.2016г. по 31.05.2017 г. Снижение в связи с уменьшением затрат по электроэнергии</t>
  </si>
  <si>
    <t xml:space="preserve">01.01.2016 по 01.01.2022 гг. </t>
  </si>
  <si>
    <t>Юридические лица, бюджетные организации и прочие потребители</t>
  </si>
  <si>
    <t>на 01.06.2017 г.</t>
  </si>
  <si>
    <t>01.06.2015 по 31.12.2020</t>
  </si>
  <si>
    <t xml:space="preserve">1 гр. – физические лица с ИПУ </t>
  </si>
  <si>
    <t xml:space="preserve">2 гр. - предприятия теплоэнергетики; </t>
  </si>
  <si>
    <t>3  гр. - физические лица без ИПУ</t>
  </si>
  <si>
    <t>01.06.2017 г.</t>
  </si>
  <si>
    <t>1 гр. – физ. Лица</t>
  </si>
  <si>
    <t>2 гр. -  для субъектов в объемах горячего водоснабжения</t>
  </si>
  <si>
    <t>01.12.2015 по 31.11.2020 годы действуют предельные уровни тарифов, на 01.12.2016 по 30.11.2017 год - установлены данный уровень тарифа</t>
  </si>
  <si>
    <r>
      <t xml:space="preserve">с 01.06.2017 года                            </t>
    </r>
    <r>
      <rPr>
        <b/>
        <i/>
        <sz val="10"/>
        <color indexed="12"/>
        <rFont val="Times New Roman"/>
        <family val="1"/>
      </rPr>
      <t xml:space="preserve"> </t>
    </r>
    <r>
      <rPr>
        <i/>
        <sz val="10"/>
        <rFont val="Times New Roman"/>
        <family val="1"/>
      </rPr>
      <t>в качестве ЧРМ (ЭЭ)</t>
    </r>
  </si>
  <si>
    <t>с 01.06.17г. по 31.04.18г., в рамках предельного с 01.06.2015г по 31.04.2020</t>
  </si>
  <si>
    <t xml:space="preserve">с 01.05.2017 года                             в качестве ЧРМ </t>
  </si>
  <si>
    <t>с 01.01.2016-31.12.2020 год   предельные уровни тарифов, данный уровень тарифа  действует с 01.01.2017 по 31.12.2017гг.</t>
  </si>
  <si>
    <t xml:space="preserve">01.01.2016 г по 31.12.2020 г. в период действия предельного уровня тариф меняется каждый год   </t>
  </si>
  <si>
    <t>Дата введения тарифов  и период действия предельного уровня тарифов</t>
  </si>
  <si>
    <t>01.01.2016 по 31.12.2020 г., тарифы утверждены по годам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</si>
</sst>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vertical="top"/>
    </xf>
    <xf numFmtId="0" fontId="47" fillId="33" borderId="10" xfId="0" applyFont="1" applyFill="1" applyBorder="1" applyAlignment="1">
      <alignment vertical="top"/>
    </xf>
    <xf numFmtId="0" fontId="48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9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center" vertical="top" wrapText="1"/>
    </xf>
    <xf numFmtId="14" fontId="4" fillId="34" borderId="10" xfId="0" applyNumberFormat="1" applyFont="1" applyFill="1" applyBorder="1" applyAlignment="1">
      <alignment vertical="top"/>
    </xf>
    <xf numFmtId="164" fontId="4" fillId="34" borderId="11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center" wrapText="1"/>
    </xf>
    <xf numFmtId="165" fontId="47" fillId="34" borderId="10" xfId="58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47" fillId="34" borderId="12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2" fontId="9" fillId="34" borderId="11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65" fontId="47" fillId="34" borderId="12" xfId="58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5" fontId="47" fillId="0" borderId="10" xfId="58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/>
    </xf>
    <xf numFmtId="165" fontId="47" fillId="0" borderId="10" xfId="58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51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7" fillId="34" borderId="14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/>
    </xf>
    <xf numFmtId="0" fontId="47" fillId="34" borderId="11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 vertical="top" wrapText="1"/>
    </xf>
    <xf numFmtId="0" fontId="47" fillId="34" borderId="17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/>
    </xf>
    <xf numFmtId="0" fontId="47" fillId="34" borderId="14" xfId="0" applyFont="1" applyFill="1" applyBorder="1" applyAlignment="1">
      <alignment horizontal="center" vertical="top"/>
    </xf>
    <xf numFmtId="0" fontId="47" fillId="34" borderId="15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center" vertical="top" wrapText="1"/>
    </xf>
    <xf numFmtId="0" fontId="49" fillId="34" borderId="14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 vertical="top" wrapText="1"/>
    </xf>
    <xf numFmtId="0" fontId="47" fillId="34" borderId="15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center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7" fillId="33" borderId="15" xfId="0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4" fontId="9" fillId="34" borderId="15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165" fontId="47" fillId="34" borderId="12" xfId="58" applyNumberFormat="1" applyFont="1" applyFill="1" applyBorder="1" applyAlignment="1">
      <alignment horizontal="center" vertical="center" wrapText="1"/>
    </xf>
    <xf numFmtId="165" fontId="47" fillId="34" borderId="14" xfId="58" applyNumberFormat="1" applyFont="1" applyFill="1" applyBorder="1" applyAlignment="1">
      <alignment horizontal="center" vertical="center" wrapText="1"/>
    </xf>
    <xf numFmtId="165" fontId="47" fillId="34" borderId="15" xfId="58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top" wrapText="1"/>
    </xf>
    <xf numFmtId="0" fontId="47" fillId="34" borderId="14" xfId="0" applyFont="1" applyFill="1" applyBorder="1" applyAlignment="1">
      <alignment horizontal="left" vertical="top" wrapText="1"/>
    </xf>
    <xf numFmtId="0" fontId="47" fillId="34" borderId="15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14" fontId="4" fillId="34" borderId="12" xfId="0" applyNumberFormat="1" applyFont="1" applyFill="1" applyBorder="1" applyAlignment="1">
      <alignment horizontal="center" vertical="top" wrapText="1"/>
    </xf>
    <xf numFmtId="14" fontId="4" fillId="34" borderId="15" xfId="0" applyNumberFormat="1" applyFont="1" applyFill="1" applyBorder="1" applyAlignment="1">
      <alignment horizontal="center" vertical="top" wrapText="1"/>
    </xf>
    <xf numFmtId="14" fontId="4" fillId="34" borderId="14" xfId="0" applyNumberFormat="1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left" vertical="top"/>
    </xf>
    <xf numFmtId="0" fontId="47" fillId="33" borderId="14" xfId="0" applyFont="1" applyFill="1" applyBorder="1" applyAlignment="1">
      <alignment horizontal="left" vertical="top"/>
    </xf>
    <xf numFmtId="0" fontId="47" fillId="33" borderId="15" xfId="0" applyFont="1" applyFill="1" applyBorder="1" applyAlignment="1">
      <alignment horizontal="left" vertical="top"/>
    </xf>
    <xf numFmtId="0" fontId="51" fillId="33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14" fontId="4" fillId="0" borderId="12" xfId="0" applyNumberFormat="1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65" fontId="47" fillId="0" borderId="10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46">
      <selection activeCell="J53" sqref="J53"/>
    </sheetView>
  </sheetViews>
  <sheetFormatPr defaultColWidth="9.140625" defaultRowHeight="15"/>
  <cols>
    <col min="1" max="1" width="3.8515625" style="11" customWidth="1"/>
    <col min="2" max="2" width="14.00390625" style="11" customWidth="1"/>
    <col min="3" max="3" width="55.8515625" style="11" customWidth="1"/>
    <col min="4" max="4" width="14.140625" style="11" customWidth="1"/>
    <col min="5" max="5" width="14.28125" style="11" customWidth="1"/>
    <col min="6" max="6" width="21.7109375" style="7" customWidth="1"/>
    <col min="7" max="7" width="9.140625" style="11" customWidth="1"/>
    <col min="8" max="16384" width="9.140625" style="11" customWidth="1"/>
  </cols>
  <sheetData>
    <row r="1" spans="1:6" s="10" customFormat="1" ht="36" customHeight="1">
      <c r="A1" s="8"/>
      <c r="B1" s="88" t="s">
        <v>115</v>
      </c>
      <c r="C1" s="88"/>
      <c r="D1" s="88"/>
      <c r="E1" s="88"/>
      <c r="F1" s="9" t="s">
        <v>123</v>
      </c>
    </row>
    <row r="2" spans="1:6" ht="16.5" customHeight="1">
      <c r="A2" s="89" t="s">
        <v>0</v>
      </c>
      <c r="B2" s="89" t="s">
        <v>1</v>
      </c>
      <c r="C2" s="89" t="s">
        <v>2</v>
      </c>
      <c r="D2" s="89" t="s">
        <v>84</v>
      </c>
      <c r="E2" s="89"/>
      <c r="F2" s="89" t="s">
        <v>44</v>
      </c>
    </row>
    <row r="3" spans="1:6" ht="66.75" customHeight="1">
      <c r="A3" s="89"/>
      <c r="B3" s="89"/>
      <c r="C3" s="89"/>
      <c r="D3" s="3" t="s">
        <v>70</v>
      </c>
      <c r="E3" s="3" t="s">
        <v>49</v>
      </c>
      <c r="F3" s="89"/>
    </row>
    <row r="4" spans="1:6" ht="16.5" customHeight="1">
      <c r="A4" s="90">
        <v>1</v>
      </c>
      <c r="B4" s="91" t="s">
        <v>4</v>
      </c>
      <c r="C4" s="24" t="s">
        <v>34</v>
      </c>
      <c r="D4" s="20">
        <v>49.9</v>
      </c>
      <c r="E4" s="21">
        <v>37.34</v>
      </c>
      <c r="F4" s="92" t="s">
        <v>92</v>
      </c>
    </row>
    <row r="5" spans="1:6" ht="27" customHeight="1">
      <c r="A5" s="90"/>
      <c r="B5" s="91"/>
      <c r="C5" s="24" t="s">
        <v>78</v>
      </c>
      <c r="D5" s="20">
        <v>157.43</v>
      </c>
      <c r="E5" s="21">
        <v>169.59</v>
      </c>
      <c r="F5" s="93"/>
    </row>
    <row r="6" spans="1:6" ht="14.25" customHeight="1">
      <c r="A6" s="90"/>
      <c r="B6" s="91"/>
      <c r="C6" s="24" t="s">
        <v>79</v>
      </c>
      <c r="D6" s="20">
        <v>217.81</v>
      </c>
      <c r="E6" s="21">
        <v>217.57</v>
      </c>
      <c r="F6" s="93"/>
    </row>
    <row r="7" spans="1:6" ht="26.25" customHeight="1">
      <c r="A7" s="90"/>
      <c r="B7" s="91"/>
      <c r="C7" s="24" t="s">
        <v>5</v>
      </c>
      <c r="D7" s="20">
        <v>217.81</v>
      </c>
      <c r="E7" s="21">
        <v>217.57</v>
      </c>
      <c r="F7" s="93"/>
    </row>
    <row r="8" spans="1:6" ht="17.25" customHeight="1">
      <c r="A8" s="90"/>
      <c r="B8" s="91"/>
      <c r="C8" s="24" t="s">
        <v>50</v>
      </c>
      <c r="D8" s="20">
        <v>33.61</v>
      </c>
      <c r="E8" s="21"/>
      <c r="F8" s="94"/>
    </row>
    <row r="9" spans="1:6" ht="14.25">
      <c r="A9" s="90">
        <v>2</v>
      </c>
      <c r="B9" s="91" t="s">
        <v>7</v>
      </c>
      <c r="C9" s="24" t="s">
        <v>8</v>
      </c>
      <c r="D9" s="95">
        <v>55.56</v>
      </c>
      <c r="E9" s="21">
        <v>28.8</v>
      </c>
      <c r="F9" s="96" t="s">
        <v>128</v>
      </c>
    </row>
    <row r="10" spans="1:6" ht="27" customHeight="1">
      <c r="A10" s="90"/>
      <c r="B10" s="91"/>
      <c r="C10" s="24" t="s">
        <v>9</v>
      </c>
      <c r="D10" s="95"/>
      <c r="E10" s="97">
        <v>52.61</v>
      </c>
      <c r="F10" s="96"/>
    </row>
    <row r="11" spans="1:6" ht="37.5" customHeight="1">
      <c r="A11" s="90"/>
      <c r="B11" s="91"/>
      <c r="C11" s="24" t="s">
        <v>10</v>
      </c>
      <c r="D11" s="95"/>
      <c r="E11" s="97"/>
      <c r="F11" s="96"/>
    </row>
    <row r="12" spans="1:6" ht="28.5" customHeight="1">
      <c r="A12" s="90"/>
      <c r="B12" s="91"/>
      <c r="C12" s="24" t="s">
        <v>11</v>
      </c>
      <c r="D12" s="20">
        <v>152.73</v>
      </c>
      <c r="E12" s="97"/>
      <c r="F12" s="96"/>
    </row>
    <row r="13" spans="1:6" ht="14.25">
      <c r="A13" s="12">
        <v>3</v>
      </c>
      <c r="B13" s="13" t="s">
        <v>12</v>
      </c>
      <c r="C13" s="4" t="s">
        <v>13</v>
      </c>
      <c r="D13" s="3">
        <v>95.76</v>
      </c>
      <c r="E13" s="2">
        <v>61.44</v>
      </c>
      <c r="F13" s="5" t="s">
        <v>86</v>
      </c>
    </row>
    <row r="14" spans="1:6" ht="15" customHeight="1">
      <c r="A14" s="90">
        <v>4</v>
      </c>
      <c r="B14" s="91" t="s">
        <v>14</v>
      </c>
      <c r="C14" s="23" t="s">
        <v>20</v>
      </c>
      <c r="D14" s="20">
        <v>113.49</v>
      </c>
      <c r="E14" s="21">
        <v>39.2</v>
      </c>
      <c r="F14" s="96" t="s">
        <v>87</v>
      </c>
    </row>
    <row r="15" spans="1:6" ht="28.5" customHeight="1">
      <c r="A15" s="90"/>
      <c r="B15" s="91"/>
      <c r="C15" s="23" t="s">
        <v>18</v>
      </c>
      <c r="D15" s="20">
        <v>354.73</v>
      </c>
      <c r="E15" s="21">
        <v>170.22</v>
      </c>
      <c r="F15" s="96"/>
    </row>
    <row r="16" spans="1:6" ht="15.75" customHeight="1">
      <c r="A16" s="98">
        <v>5</v>
      </c>
      <c r="B16" s="99" t="s">
        <v>16</v>
      </c>
      <c r="C16" s="4" t="s">
        <v>15</v>
      </c>
      <c r="D16" s="3">
        <v>75.5</v>
      </c>
      <c r="E16" s="14">
        <v>61.54</v>
      </c>
      <c r="F16" s="100" t="s">
        <v>85</v>
      </c>
    </row>
    <row r="17" spans="1:6" ht="33.75" customHeight="1">
      <c r="A17" s="98"/>
      <c r="B17" s="99"/>
      <c r="C17" s="4" t="s">
        <v>90</v>
      </c>
      <c r="D17" s="3">
        <v>106.77</v>
      </c>
      <c r="E17" s="14">
        <v>89.72</v>
      </c>
      <c r="F17" s="100"/>
    </row>
    <row r="18" spans="1:6" ht="14.25">
      <c r="A18" s="98"/>
      <c r="B18" s="99"/>
      <c r="C18" s="4" t="s">
        <v>17</v>
      </c>
      <c r="D18" s="3">
        <v>264.16</v>
      </c>
      <c r="E18" s="2">
        <v>225.71</v>
      </c>
      <c r="F18" s="100"/>
    </row>
    <row r="19" spans="1:6" ht="14.25">
      <c r="A19" s="98"/>
      <c r="B19" s="99"/>
      <c r="C19" s="4" t="s">
        <v>18</v>
      </c>
      <c r="D19" s="3">
        <v>264.16</v>
      </c>
      <c r="E19" s="2">
        <v>269.32</v>
      </c>
      <c r="F19" s="100"/>
    </row>
    <row r="20" spans="1:6" ht="12.75" customHeight="1">
      <c r="A20" s="90">
        <v>6</v>
      </c>
      <c r="B20" s="91" t="s">
        <v>19</v>
      </c>
      <c r="C20" s="19" t="s">
        <v>20</v>
      </c>
      <c r="D20" s="20">
        <v>110.26</v>
      </c>
      <c r="E20" s="21">
        <v>96.41</v>
      </c>
      <c r="F20" s="96" t="s">
        <v>85</v>
      </c>
    </row>
    <row r="21" spans="1:6" ht="14.25">
      <c r="A21" s="90"/>
      <c r="B21" s="91"/>
      <c r="C21" s="19" t="s">
        <v>21</v>
      </c>
      <c r="D21" s="20">
        <v>598.51</v>
      </c>
      <c r="E21" s="101">
        <v>299.14</v>
      </c>
      <c r="F21" s="96"/>
    </row>
    <row r="22" spans="1:6" ht="14.25">
      <c r="A22" s="90"/>
      <c r="B22" s="91"/>
      <c r="C22" s="19" t="s">
        <v>22</v>
      </c>
      <c r="D22" s="20">
        <v>110.81</v>
      </c>
      <c r="E22" s="102"/>
      <c r="F22" s="96"/>
    </row>
    <row r="23" spans="1:6" ht="14.25">
      <c r="A23" s="90"/>
      <c r="B23" s="91"/>
      <c r="C23" s="19" t="s">
        <v>23</v>
      </c>
      <c r="D23" s="20">
        <v>89.77</v>
      </c>
      <c r="E23" s="102"/>
      <c r="F23" s="96"/>
    </row>
    <row r="24" spans="1:6" ht="14.25">
      <c r="A24" s="90"/>
      <c r="B24" s="91"/>
      <c r="C24" s="19" t="s">
        <v>24</v>
      </c>
      <c r="D24" s="20">
        <v>73.08</v>
      </c>
      <c r="E24" s="102"/>
      <c r="F24" s="96"/>
    </row>
    <row r="25" spans="1:6" ht="24" customHeight="1">
      <c r="A25" s="90"/>
      <c r="B25" s="91"/>
      <c r="C25" s="22" t="s">
        <v>47</v>
      </c>
      <c r="D25" s="20">
        <v>359.11</v>
      </c>
      <c r="E25" s="102"/>
      <c r="F25" s="96"/>
    </row>
    <row r="26" spans="1:6" ht="17.25" customHeight="1">
      <c r="A26" s="90"/>
      <c r="B26" s="91"/>
      <c r="C26" s="22" t="s">
        <v>48</v>
      </c>
      <c r="D26" s="20">
        <v>598.51</v>
      </c>
      <c r="E26" s="103"/>
      <c r="F26" s="96"/>
    </row>
    <row r="27" spans="1:6" ht="14.25" customHeight="1">
      <c r="A27" s="90"/>
      <c r="B27" s="91"/>
      <c r="C27" s="19" t="s">
        <v>6</v>
      </c>
      <c r="D27" s="20">
        <v>31</v>
      </c>
      <c r="E27" s="21"/>
      <c r="F27" s="96"/>
    </row>
    <row r="28" spans="1:6" ht="18" customHeight="1">
      <c r="A28" s="90">
        <v>7</v>
      </c>
      <c r="B28" s="91" t="s">
        <v>25</v>
      </c>
      <c r="C28" s="28" t="s">
        <v>89</v>
      </c>
      <c r="D28" s="29">
        <v>86.13</v>
      </c>
      <c r="E28" s="30">
        <v>72.35</v>
      </c>
      <c r="F28" s="96" t="s">
        <v>135</v>
      </c>
    </row>
    <row r="29" spans="1:6" ht="29.25" customHeight="1">
      <c r="A29" s="90"/>
      <c r="B29" s="91"/>
      <c r="C29" s="28" t="s">
        <v>90</v>
      </c>
      <c r="D29" s="29">
        <v>86.13</v>
      </c>
      <c r="E29" s="29">
        <v>110.8</v>
      </c>
      <c r="F29" s="96"/>
    </row>
    <row r="30" spans="1:6" ht="17.25" customHeight="1">
      <c r="A30" s="90"/>
      <c r="B30" s="91"/>
      <c r="C30" s="28" t="s">
        <v>134</v>
      </c>
      <c r="D30" s="29">
        <v>211.48</v>
      </c>
      <c r="E30" s="29">
        <v>119.71</v>
      </c>
      <c r="F30" s="96"/>
    </row>
    <row r="31" spans="1:6" ht="14.25">
      <c r="A31" s="90"/>
      <c r="B31" s="91"/>
      <c r="C31" s="28" t="s">
        <v>91</v>
      </c>
      <c r="D31" s="29">
        <v>183.79</v>
      </c>
      <c r="E31" s="29">
        <v>110.8</v>
      </c>
      <c r="F31" s="96"/>
    </row>
    <row r="32" spans="1:6" ht="15.75" customHeight="1">
      <c r="A32" s="104">
        <v>8</v>
      </c>
      <c r="B32" s="105" t="s">
        <v>26</v>
      </c>
      <c r="C32" s="38" t="s">
        <v>15</v>
      </c>
      <c r="D32" s="39">
        <v>70.93</v>
      </c>
      <c r="E32" s="43">
        <v>68.13</v>
      </c>
      <c r="F32" s="108" t="s">
        <v>141</v>
      </c>
    </row>
    <row r="33" spans="1:6" ht="26.25">
      <c r="A33" s="104"/>
      <c r="B33" s="106"/>
      <c r="C33" s="38" t="s">
        <v>88</v>
      </c>
      <c r="D33" s="39">
        <v>126.22</v>
      </c>
      <c r="E33" s="43">
        <v>76.04</v>
      </c>
      <c r="F33" s="108"/>
    </row>
    <row r="34" spans="1:6" ht="39" customHeight="1">
      <c r="A34" s="104"/>
      <c r="B34" s="107"/>
      <c r="C34" s="38" t="s">
        <v>18</v>
      </c>
      <c r="D34" s="39">
        <v>165.14</v>
      </c>
      <c r="E34" s="43">
        <v>81.08</v>
      </c>
      <c r="F34" s="108"/>
    </row>
    <row r="35" spans="1:6" ht="14.25">
      <c r="A35" s="90">
        <v>9</v>
      </c>
      <c r="B35" s="91" t="s">
        <v>27</v>
      </c>
      <c r="C35" s="28" t="s">
        <v>15</v>
      </c>
      <c r="D35" s="29">
        <v>60.84</v>
      </c>
      <c r="E35" s="35">
        <v>63.26</v>
      </c>
      <c r="F35" s="96" t="s">
        <v>133</v>
      </c>
    </row>
    <row r="36" spans="1:6" ht="14.25">
      <c r="A36" s="90"/>
      <c r="B36" s="91"/>
      <c r="C36" s="28" t="s">
        <v>28</v>
      </c>
      <c r="D36" s="29">
        <v>74.03</v>
      </c>
      <c r="E36" s="30">
        <v>109.09</v>
      </c>
      <c r="F36" s="96"/>
    </row>
    <row r="37" spans="1:6" ht="14.25">
      <c r="A37" s="90"/>
      <c r="B37" s="91"/>
      <c r="C37" s="28" t="s">
        <v>21</v>
      </c>
      <c r="D37" s="29">
        <v>95.55</v>
      </c>
      <c r="E37" s="30">
        <v>169.65</v>
      </c>
      <c r="F37" s="96"/>
    </row>
    <row r="38" spans="1:6" ht="14.25">
      <c r="A38" s="90"/>
      <c r="B38" s="91"/>
      <c r="C38" s="28" t="s">
        <v>18</v>
      </c>
      <c r="D38" s="29">
        <v>184.37</v>
      </c>
      <c r="E38" s="30">
        <v>183.18</v>
      </c>
      <c r="F38" s="96"/>
    </row>
    <row r="39" spans="1:6" ht="14.25" customHeight="1">
      <c r="A39" s="90">
        <v>10</v>
      </c>
      <c r="B39" s="91" t="s">
        <v>29</v>
      </c>
      <c r="C39" s="19" t="s">
        <v>30</v>
      </c>
      <c r="D39" s="20">
        <v>50</v>
      </c>
      <c r="E39" s="21">
        <v>52.07</v>
      </c>
      <c r="F39" s="96" t="s">
        <v>85</v>
      </c>
    </row>
    <row r="40" spans="1:6" ht="14.25">
      <c r="A40" s="90"/>
      <c r="B40" s="91"/>
      <c r="C40" s="19" t="s">
        <v>31</v>
      </c>
      <c r="D40" s="20">
        <v>387.99</v>
      </c>
      <c r="E40" s="21">
        <v>542.96</v>
      </c>
      <c r="F40" s="96"/>
    </row>
    <row r="41" spans="1:6" ht="14.25">
      <c r="A41" s="90"/>
      <c r="B41" s="91"/>
      <c r="C41" s="19" t="s">
        <v>32</v>
      </c>
      <c r="D41" s="20">
        <v>300.73</v>
      </c>
      <c r="E41" s="21">
        <v>289.25</v>
      </c>
      <c r="F41" s="96"/>
    </row>
    <row r="42" spans="1:6" ht="13.5" customHeight="1">
      <c r="A42" s="104">
        <v>11</v>
      </c>
      <c r="B42" s="109" t="s">
        <v>33</v>
      </c>
      <c r="C42" s="44" t="s">
        <v>34</v>
      </c>
      <c r="D42" s="49">
        <f>49.58*1.12</f>
        <v>55.5296</v>
      </c>
      <c r="E42" s="50">
        <f>54.31*1.12</f>
        <v>60.827200000000005</v>
      </c>
      <c r="F42" s="110" t="s">
        <v>144</v>
      </c>
    </row>
    <row r="43" spans="1:6" ht="24.75" customHeight="1">
      <c r="A43" s="104"/>
      <c r="B43" s="109"/>
      <c r="C43" s="44" t="s">
        <v>35</v>
      </c>
      <c r="D43" s="49">
        <f>85.09*1.12</f>
        <v>95.30080000000001</v>
      </c>
      <c r="E43" s="50">
        <f>118.54*1.12</f>
        <v>132.7648</v>
      </c>
      <c r="F43" s="111"/>
    </row>
    <row r="44" spans="1:6" ht="29.25" customHeight="1">
      <c r="A44" s="104"/>
      <c r="B44" s="109"/>
      <c r="C44" s="44" t="s">
        <v>36</v>
      </c>
      <c r="D44" s="49">
        <f>192.48*1.12</f>
        <v>215.57760000000002</v>
      </c>
      <c r="E44" s="50">
        <f>202.01*1.12</f>
        <v>226.2512</v>
      </c>
      <c r="F44" s="112"/>
    </row>
    <row r="45" spans="1:6" ht="15" customHeight="1">
      <c r="A45" s="90">
        <v>12</v>
      </c>
      <c r="B45" s="91" t="s">
        <v>37</v>
      </c>
      <c r="C45" s="28" t="s">
        <v>80</v>
      </c>
      <c r="D45" s="29">
        <v>35.86</v>
      </c>
      <c r="E45" s="113">
        <v>22.27</v>
      </c>
      <c r="F45" s="96" t="s">
        <v>85</v>
      </c>
    </row>
    <row r="46" spans="1:6" ht="14.25">
      <c r="A46" s="90"/>
      <c r="B46" s="91"/>
      <c r="C46" s="28" t="s">
        <v>81</v>
      </c>
      <c r="D46" s="29">
        <v>53.69</v>
      </c>
      <c r="E46" s="114"/>
      <c r="F46" s="96"/>
    </row>
    <row r="47" spans="1:6" ht="14.25">
      <c r="A47" s="90"/>
      <c r="B47" s="91"/>
      <c r="C47" s="28" t="s">
        <v>82</v>
      </c>
      <c r="D47" s="29">
        <v>193.7</v>
      </c>
      <c r="E47" s="30">
        <v>158.12</v>
      </c>
      <c r="F47" s="96"/>
    </row>
    <row r="48" spans="1:6" ht="15.75" customHeight="1">
      <c r="A48" s="90"/>
      <c r="B48" s="91"/>
      <c r="C48" s="28" t="s">
        <v>83</v>
      </c>
      <c r="D48" s="29">
        <v>99.42</v>
      </c>
      <c r="E48" s="30">
        <v>137.86</v>
      </c>
      <c r="F48" s="96"/>
    </row>
    <row r="49" spans="1:6" ht="26.25">
      <c r="A49" s="90"/>
      <c r="B49" s="91"/>
      <c r="C49" s="28" t="s">
        <v>38</v>
      </c>
      <c r="D49" s="29">
        <v>28.2</v>
      </c>
      <c r="E49" s="30"/>
      <c r="F49" s="96"/>
    </row>
    <row r="50" spans="1:6" ht="26.25">
      <c r="A50" s="90"/>
      <c r="B50" s="91"/>
      <c r="C50" s="28" t="s">
        <v>39</v>
      </c>
      <c r="D50" s="29">
        <v>8.34</v>
      </c>
      <c r="E50" s="30"/>
      <c r="F50" s="96"/>
    </row>
    <row r="51" spans="1:6" ht="13.5" customHeight="1">
      <c r="A51" s="92">
        <v>13</v>
      </c>
      <c r="B51" s="92" t="s">
        <v>45</v>
      </c>
      <c r="C51" s="46" t="s">
        <v>15</v>
      </c>
      <c r="D51" s="47">
        <v>82.49</v>
      </c>
      <c r="E51" s="48">
        <v>71.71</v>
      </c>
      <c r="F51" s="92" t="s">
        <v>145</v>
      </c>
    </row>
    <row r="52" spans="1:6" ht="14.25">
      <c r="A52" s="94"/>
      <c r="B52" s="94"/>
      <c r="C52" s="46" t="s">
        <v>146</v>
      </c>
      <c r="D52" s="47">
        <v>240.72</v>
      </c>
      <c r="E52" s="48">
        <v>247.32</v>
      </c>
      <c r="F52" s="94"/>
    </row>
    <row r="53" spans="1:6" ht="15.75" customHeight="1">
      <c r="A53" s="90">
        <v>14</v>
      </c>
      <c r="B53" s="91" t="s">
        <v>40</v>
      </c>
      <c r="C53" s="19" t="s">
        <v>76</v>
      </c>
      <c r="D53" s="20">
        <v>26.96</v>
      </c>
      <c r="E53" s="21">
        <v>18.38</v>
      </c>
      <c r="F53" s="115" t="s">
        <v>121</v>
      </c>
    </row>
    <row r="54" spans="1:6" ht="20.25" customHeight="1">
      <c r="A54" s="90"/>
      <c r="B54" s="91"/>
      <c r="C54" s="19" t="s">
        <v>118</v>
      </c>
      <c r="D54" s="20">
        <v>41.05</v>
      </c>
      <c r="E54" s="21">
        <v>18.38</v>
      </c>
      <c r="F54" s="116"/>
    </row>
    <row r="55" spans="1:6" ht="20.25" customHeight="1">
      <c r="A55" s="90"/>
      <c r="B55" s="91"/>
      <c r="C55" s="19" t="s">
        <v>119</v>
      </c>
      <c r="D55" s="20">
        <v>118.08</v>
      </c>
      <c r="E55" s="21">
        <v>18.38</v>
      </c>
      <c r="F55" s="116"/>
    </row>
    <row r="56" spans="1:6" ht="15.75" customHeight="1">
      <c r="A56" s="90"/>
      <c r="B56" s="91"/>
      <c r="C56" s="19" t="s">
        <v>77</v>
      </c>
      <c r="D56" s="20">
        <v>41.05</v>
      </c>
      <c r="E56" s="21">
        <v>18.38</v>
      </c>
      <c r="F56" s="116"/>
    </row>
    <row r="57" spans="1:6" ht="15.75" customHeight="1">
      <c r="A57" s="90"/>
      <c r="B57" s="91"/>
      <c r="C57" s="19" t="s">
        <v>21</v>
      </c>
      <c r="D57" s="20">
        <v>68.3</v>
      </c>
      <c r="E57" s="21">
        <v>29.01</v>
      </c>
      <c r="F57" s="116"/>
    </row>
    <row r="58" spans="1:6" ht="12.75" customHeight="1">
      <c r="A58" s="90"/>
      <c r="B58" s="91"/>
      <c r="C58" s="19" t="s">
        <v>120</v>
      </c>
      <c r="D58" s="20">
        <v>118.03</v>
      </c>
      <c r="E58" s="21">
        <v>79.05</v>
      </c>
      <c r="F58" s="117"/>
    </row>
    <row r="59" spans="1:6" ht="15.75" customHeight="1">
      <c r="A59" s="98">
        <v>15</v>
      </c>
      <c r="B59" s="118" t="s">
        <v>46</v>
      </c>
      <c r="C59" s="4" t="s">
        <v>34</v>
      </c>
      <c r="D59" s="3">
        <v>68.68</v>
      </c>
      <c r="E59" s="2">
        <v>72.96</v>
      </c>
      <c r="F59" s="121" t="s">
        <v>101</v>
      </c>
    </row>
    <row r="60" spans="1:6" ht="14.25">
      <c r="A60" s="98"/>
      <c r="B60" s="119"/>
      <c r="C60" s="4" t="s">
        <v>41</v>
      </c>
      <c r="D60" s="3">
        <v>147.01</v>
      </c>
      <c r="E60" s="2">
        <v>109.49</v>
      </c>
      <c r="F60" s="122"/>
    </row>
    <row r="61" spans="1:6" ht="14.25">
      <c r="A61" s="98"/>
      <c r="B61" s="120"/>
      <c r="C61" s="4" t="s">
        <v>42</v>
      </c>
      <c r="D61" s="3">
        <v>164.45</v>
      </c>
      <c r="E61" s="2">
        <v>119.5</v>
      </c>
      <c r="F61" s="123"/>
    </row>
    <row r="62" spans="1:6" ht="18" customHeight="1">
      <c r="A62" s="90">
        <v>16</v>
      </c>
      <c r="B62" s="91" t="s">
        <v>43</v>
      </c>
      <c r="C62" s="24" t="s">
        <v>52</v>
      </c>
      <c r="D62" s="20">
        <v>77.17</v>
      </c>
      <c r="E62" s="21">
        <v>30.48</v>
      </c>
      <c r="F62" s="96" t="s">
        <v>129</v>
      </c>
    </row>
    <row r="63" spans="1:6" ht="14.25">
      <c r="A63" s="90"/>
      <c r="B63" s="91"/>
      <c r="C63" s="24" t="s">
        <v>41</v>
      </c>
      <c r="D63" s="20">
        <v>345.2</v>
      </c>
      <c r="E63" s="21">
        <v>175.99</v>
      </c>
      <c r="F63" s="96"/>
    </row>
    <row r="64" spans="1:6" ht="14.25">
      <c r="A64" s="90"/>
      <c r="B64" s="91"/>
      <c r="C64" s="24" t="s">
        <v>53</v>
      </c>
      <c r="D64" s="20">
        <v>267.78</v>
      </c>
      <c r="E64" s="21">
        <v>136.29</v>
      </c>
      <c r="F64" s="96"/>
    </row>
    <row r="65" spans="1:6" ht="15" hidden="1">
      <c r="A65" s="98">
        <v>17</v>
      </c>
      <c r="B65" s="99" t="s">
        <v>60</v>
      </c>
      <c r="C65" s="4" t="s">
        <v>54</v>
      </c>
      <c r="D65" s="3">
        <v>20.96</v>
      </c>
      <c r="E65" s="124">
        <v>15.4</v>
      </c>
      <c r="F65" s="100"/>
    </row>
    <row r="66" spans="1:6" ht="15" hidden="1">
      <c r="A66" s="98"/>
      <c r="B66" s="99"/>
      <c r="C66" s="4" t="s">
        <v>55</v>
      </c>
      <c r="D66" s="3">
        <v>23.05</v>
      </c>
      <c r="E66" s="125"/>
      <c r="F66" s="100"/>
    </row>
    <row r="67" spans="1:6" ht="14.25" hidden="1">
      <c r="A67" s="98"/>
      <c r="B67" s="99"/>
      <c r="C67" s="4" t="s">
        <v>56</v>
      </c>
      <c r="D67" s="3">
        <v>27.66</v>
      </c>
      <c r="E67" s="126"/>
      <c r="F67" s="100"/>
    </row>
    <row r="68" spans="1:6" ht="14.25" hidden="1">
      <c r="A68" s="98"/>
      <c r="B68" s="99"/>
      <c r="C68" s="15" t="s">
        <v>57</v>
      </c>
      <c r="D68" s="3">
        <v>79.26</v>
      </c>
      <c r="E68" s="124">
        <v>62.76</v>
      </c>
      <c r="F68" s="100"/>
    </row>
    <row r="69" spans="1:6" ht="14.25" hidden="1">
      <c r="A69" s="98"/>
      <c r="B69" s="99"/>
      <c r="C69" s="15" t="s">
        <v>58</v>
      </c>
      <c r="D69" s="3">
        <v>116.56</v>
      </c>
      <c r="E69" s="126"/>
      <c r="F69" s="121"/>
    </row>
    <row r="70" spans="1:6" ht="14.25">
      <c r="A70" s="16"/>
      <c r="B70" s="16"/>
      <c r="C70" s="16"/>
      <c r="D70" s="16"/>
      <c r="E70" s="16"/>
      <c r="F70" s="6"/>
    </row>
    <row r="71" spans="1:6" ht="14.25">
      <c r="A71" s="16"/>
      <c r="B71" s="16"/>
      <c r="C71" s="16"/>
      <c r="D71" s="16"/>
      <c r="E71" s="16"/>
      <c r="F71" s="6"/>
    </row>
    <row r="72" spans="1:6" ht="14.25">
      <c r="A72" s="16"/>
      <c r="B72" s="16"/>
      <c r="C72" s="16"/>
      <c r="D72" s="16"/>
      <c r="E72" s="16"/>
      <c r="F72" s="6"/>
    </row>
    <row r="73" spans="1:6" ht="14.25">
      <c r="A73" s="16"/>
      <c r="B73" s="16"/>
      <c r="C73" s="16"/>
      <c r="D73" s="16"/>
      <c r="E73" s="16"/>
      <c r="F73" s="6"/>
    </row>
    <row r="74" spans="1:6" ht="14.25">
      <c r="A74" s="16"/>
      <c r="B74" s="16"/>
      <c r="C74" s="16"/>
      <c r="D74" s="16"/>
      <c r="E74" s="16"/>
      <c r="F74" s="6"/>
    </row>
    <row r="75" spans="1:6" ht="14.25">
      <c r="A75" s="16"/>
      <c r="B75" s="16"/>
      <c r="C75" s="16"/>
      <c r="D75" s="16"/>
      <c r="E75" s="16"/>
      <c r="F75" s="6"/>
    </row>
    <row r="76" spans="1:6" ht="14.25">
      <c r="A76" s="16"/>
      <c r="B76" s="16"/>
      <c r="C76" s="16"/>
      <c r="D76" s="16"/>
      <c r="E76" s="16"/>
      <c r="F76" s="6"/>
    </row>
    <row r="77" spans="1:6" ht="14.25">
      <c r="A77" s="16"/>
      <c r="B77" s="16"/>
      <c r="C77" s="16"/>
      <c r="D77" s="16"/>
      <c r="E77" s="16"/>
      <c r="F77" s="6"/>
    </row>
    <row r="78" spans="1:6" ht="14.25">
      <c r="A78" s="16"/>
      <c r="B78" s="16"/>
      <c r="C78" s="16"/>
      <c r="D78" s="16"/>
      <c r="E78" s="16"/>
      <c r="F78" s="6"/>
    </row>
    <row r="79" spans="1:6" ht="14.25">
      <c r="A79" s="16"/>
      <c r="B79" s="16"/>
      <c r="C79" s="16"/>
      <c r="D79" s="16"/>
      <c r="E79" s="16"/>
      <c r="F79" s="6"/>
    </row>
    <row r="80" spans="1:6" ht="14.25">
      <c r="A80" s="16"/>
      <c r="B80" s="16"/>
      <c r="C80" s="16"/>
      <c r="D80" s="16"/>
      <c r="E80" s="16"/>
      <c r="F80" s="6"/>
    </row>
    <row r="81" spans="1:6" ht="14.25">
      <c r="A81" s="16"/>
      <c r="B81" s="16"/>
      <c r="C81" s="16"/>
      <c r="D81" s="16"/>
      <c r="E81" s="16"/>
      <c r="F81" s="6"/>
    </row>
    <row r="82" spans="1:6" ht="14.25">
      <c r="A82" s="16"/>
      <c r="B82" s="16"/>
      <c r="C82" s="16"/>
      <c r="D82" s="16"/>
      <c r="E82" s="16"/>
      <c r="F82" s="6"/>
    </row>
    <row r="83" spans="1:6" ht="14.25">
      <c r="A83" s="16"/>
      <c r="B83" s="16"/>
      <c r="C83" s="16"/>
      <c r="D83" s="16"/>
      <c r="E83" s="16"/>
      <c r="F83" s="6"/>
    </row>
    <row r="84" spans="1:6" ht="14.25">
      <c r="A84" s="16"/>
      <c r="B84" s="16"/>
      <c r="C84" s="16"/>
      <c r="D84" s="16"/>
      <c r="E84" s="16"/>
      <c r="F84" s="6"/>
    </row>
    <row r="85" spans="1:6" ht="14.25">
      <c r="A85" s="16"/>
      <c r="B85" s="16"/>
      <c r="C85" s="16"/>
      <c r="D85" s="16"/>
      <c r="E85" s="16"/>
      <c r="F85" s="6"/>
    </row>
    <row r="86" spans="1:6" ht="14.25">
      <c r="A86" s="16"/>
      <c r="B86" s="16"/>
      <c r="C86" s="16"/>
      <c r="D86" s="16"/>
      <c r="E86" s="16"/>
      <c r="F86" s="6"/>
    </row>
    <row r="87" ht="14.25">
      <c r="F87" s="6"/>
    </row>
    <row r="88" ht="14.25">
      <c r="F88" s="6"/>
    </row>
    <row r="89" ht="14.25">
      <c r="F89" s="6"/>
    </row>
    <row r="90" ht="14.25">
      <c r="F90" s="6"/>
    </row>
    <row r="91" ht="14.25">
      <c r="F91" s="6"/>
    </row>
    <row r="92" ht="14.25">
      <c r="F92" s="6"/>
    </row>
    <row r="93" ht="14.25">
      <c r="F93" s="6"/>
    </row>
    <row r="94" ht="14.25">
      <c r="F94" s="6"/>
    </row>
    <row r="95" ht="14.25">
      <c r="F95" s="6"/>
    </row>
    <row r="96" ht="14.25">
      <c r="F96" s="6"/>
    </row>
    <row r="97" ht="14.25">
      <c r="F97" s="6"/>
    </row>
    <row r="98" ht="14.25">
      <c r="F98" s="6"/>
    </row>
    <row r="99" ht="14.25">
      <c r="F99" s="6"/>
    </row>
    <row r="100" ht="14.25">
      <c r="F100" s="6"/>
    </row>
    <row r="101" ht="14.25">
      <c r="F101" s="6"/>
    </row>
    <row r="102" ht="14.25">
      <c r="F102" s="6"/>
    </row>
    <row r="103" ht="14.25">
      <c r="F103" s="6"/>
    </row>
    <row r="104" ht="14.25">
      <c r="F104" s="6"/>
    </row>
    <row r="105" ht="14.25">
      <c r="F105" s="6"/>
    </row>
    <row r="106" ht="14.25">
      <c r="F106" s="6"/>
    </row>
    <row r="107" ht="14.25">
      <c r="F107" s="6"/>
    </row>
  </sheetData>
  <sheetProtection/>
  <mergeCells count="60">
    <mergeCell ref="A62:A64"/>
    <mergeCell ref="B62:B64"/>
    <mergeCell ref="F62:F64"/>
    <mergeCell ref="A65:A69"/>
    <mergeCell ref="B65:B69"/>
    <mergeCell ref="E65:E67"/>
    <mergeCell ref="F65:F69"/>
    <mergeCell ref="E68:E69"/>
    <mergeCell ref="A53:A58"/>
    <mergeCell ref="B53:B58"/>
    <mergeCell ref="F53:F58"/>
    <mergeCell ref="A59:A61"/>
    <mergeCell ref="B59:B61"/>
    <mergeCell ref="F59:F61"/>
    <mergeCell ref="A45:A50"/>
    <mergeCell ref="B45:B50"/>
    <mergeCell ref="E45:E46"/>
    <mergeCell ref="F45:F50"/>
    <mergeCell ref="A51:A52"/>
    <mergeCell ref="B51:B52"/>
    <mergeCell ref="F51:F52"/>
    <mergeCell ref="A39:A41"/>
    <mergeCell ref="B39:B41"/>
    <mergeCell ref="F39:F41"/>
    <mergeCell ref="A42:A44"/>
    <mergeCell ref="B42:B44"/>
    <mergeCell ref="F42:F44"/>
    <mergeCell ref="A32:A34"/>
    <mergeCell ref="B32:B34"/>
    <mergeCell ref="F32:F34"/>
    <mergeCell ref="A35:A38"/>
    <mergeCell ref="B35:B38"/>
    <mergeCell ref="F35:F38"/>
    <mergeCell ref="A20:A27"/>
    <mergeCell ref="B20:B27"/>
    <mergeCell ref="F20:F27"/>
    <mergeCell ref="A28:A31"/>
    <mergeCell ref="B28:B31"/>
    <mergeCell ref="F28:F31"/>
    <mergeCell ref="E21:E26"/>
    <mergeCell ref="A14:A15"/>
    <mergeCell ref="B14:B15"/>
    <mergeCell ref="F14:F15"/>
    <mergeCell ref="A16:A19"/>
    <mergeCell ref="B16:B19"/>
    <mergeCell ref="F16:F19"/>
    <mergeCell ref="A4:A8"/>
    <mergeCell ref="B4:B8"/>
    <mergeCell ref="F4:F8"/>
    <mergeCell ref="A9:A12"/>
    <mergeCell ref="B9:B12"/>
    <mergeCell ref="D9:D11"/>
    <mergeCell ref="F9:F12"/>
    <mergeCell ref="E10:E12"/>
    <mergeCell ref="B1:E1"/>
    <mergeCell ref="F2:F3"/>
    <mergeCell ref="A2:A3"/>
    <mergeCell ref="B2:B3"/>
    <mergeCell ref="C2:C3"/>
    <mergeCell ref="D2:E2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6.00390625" style="11" customWidth="1"/>
    <col min="2" max="2" width="12.421875" style="11" customWidth="1"/>
    <col min="3" max="3" width="55.8515625" style="11" customWidth="1"/>
    <col min="4" max="5" width="10.421875" style="11" customWidth="1"/>
    <col min="6" max="6" width="9.8515625" style="11" customWidth="1"/>
    <col min="7" max="7" width="21.00390625" style="11" customWidth="1"/>
    <col min="8" max="16384" width="9.140625" style="11" customWidth="1"/>
  </cols>
  <sheetData>
    <row r="1" spans="1:7" s="10" customFormat="1" ht="33.75" customHeight="1">
      <c r="A1" s="8"/>
      <c r="B1" s="159" t="s">
        <v>116</v>
      </c>
      <c r="C1" s="159"/>
      <c r="D1" s="159"/>
      <c r="E1" s="159"/>
      <c r="F1" s="159"/>
      <c r="G1" s="17" t="s">
        <v>122</v>
      </c>
    </row>
    <row r="2" spans="1:7" ht="16.5" customHeight="1">
      <c r="A2" s="118" t="s">
        <v>0</v>
      </c>
      <c r="B2" s="118" t="s">
        <v>1</v>
      </c>
      <c r="C2" s="118" t="s">
        <v>2</v>
      </c>
      <c r="D2" s="156" t="s">
        <v>51</v>
      </c>
      <c r="E2" s="157"/>
      <c r="F2" s="158"/>
      <c r="G2" s="118" t="s">
        <v>44</v>
      </c>
    </row>
    <row r="3" spans="1:7" ht="63.75" customHeight="1">
      <c r="A3" s="120"/>
      <c r="B3" s="120"/>
      <c r="C3" s="120"/>
      <c r="D3" s="57" t="s">
        <v>70</v>
      </c>
      <c r="E3" s="57" t="s">
        <v>49</v>
      </c>
      <c r="F3" s="52" t="s">
        <v>3</v>
      </c>
      <c r="G3" s="120"/>
    </row>
    <row r="4" spans="1:7" ht="15.75" customHeight="1">
      <c r="A4" s="147">
        <v>17</v>
      </c>
      <c r="B4" s="150" t="s">
        <v>60</v>
      </c>
      <c r="C4" s="53" t="s">
        <v>111</v>
      </c>
      <c r="D4" s="54">
        <f>ROUND(18.71*1.12,2)</f>
        <v>20.96</v>
      </c>
      <c r="E4" s="153">
        <f>ROUND(13.75*1.12,2)</f>
        <v>15.4</v>
      </c>
      <c r="F4" s="110"/>
      <c r="G4" s="110" t="s">
        <v>127</v>
      </c>
    </row>
    <row r="5" spans="1:7" ht="15">
      <c r="A5" s="148"/>
      <c r="B5" s="151"/>
      <c r="C5" s="53" t="s">
        <v>112</v>
      </c>
      <c r="D5" s="54">
        <f>ROUND(20.58*1.12,2)</f>
        <v>23.05</v>
      </c>
      <c r="E5" s="154"/>
      <c r="F5" s="111"/>
      <c r="G5" s="111"/>
    </row>
    <row r="6" spans="1:7" ht="14.25">
      <c r="A6" s="148"/>
      <c r="B6" s="151"/>
      <c r="C6" s="53" t="s">
        <v>108</v>
      </c>
      <c r="D6" s="54">
        <f>ROUND(24.7*1.12,2)</f>
        <v>27.66</v>
      </c>
      <c r="E6" s="155"/>
      <c r="F6" s="111"/>
      <c r="G6" s="111"/>
    </row>
    <row r="7" spans="1:7" ht="14.25">
      <c r="A7" s="148"/>
      <c r="B7" s="151"/>
      <c r="C7" s="25" t="s">
        <v>109</v>
      </c>
      <c r="D7" s="54">
        <f>ROUND(73.26*1.12,2)</f>
        <v>82.05</v>
      </c>
      <c r="E7" s="110">
        <f>ROUND(56.88*1.12,2)</f>
        <v>63.71</v>
      </c>
      <c r="F7" s="111"/>
      <c r="G7" s="111"/>
    </row>
    <row r="8" spans="1:7" ht="14.25">
      <c r="A8" s="149"/>
      <c r="B8" s="152"/>
      <c r="C8" s="25" t="s">
        <v>110</v>
      </c>
      <c r="D8" s="54">
        <f>ROUND(104.07*1.12,2)</f>
        <v>116.56</v>
      </c>
      <c r="E8" s="112"/>
      <c r="F8" s="112"/>
      <c r="G8" s="112"/>
    </row>
    <row r="9" spans="1:7" ht="15" customHeight="1">
      <c r="A9" s="127">
        <v>18</v>
      </c>
      <c r="B9" s="130" t="s">
        <v>59</v>
      </c>
      <c r="C9" s="51" t="s">
        <v>34</v>
      </c>
      <c r="D9" s="59">
        <v>51.02</v>
      </c>
      <c r="E9" s="59">
        <v>45.53</v>
      </c>
      <c r="F9" s="136"/>
      <c r="G9" s="136" t="s">
        <v>102</v>
      </c>
    </row>
    <row r="10" spans="1:7" ht="26.25">
      <c r="A10" s="128"/>
      <c r="B10" s="131"/>
      <c r="C10" s="51" t="s">
        <v>35</v>
      </c>
      <c r="D10" s="59">
        <v>43.47</v>
      </c>
      <c r="E10" s="59">
        <v>45.35</v>
      </c>
      <c r="F10" s="137"/>
      <c r="G10" s="137"/>
    </row>
    <row r="11" spans="1:7" ht="14.25">
      <c r="A11" s="129"/>
      <c r="B11" s="132"/>
      <c r="C11" s="51" t="s">
        <v>36</v>
      </c>
      <c r="D11" s="59">
        <v>142.2</v>
      </c>
      <c r="E11" s="59">
        <v>89.41</v>
      </c>
      <c r="F11" s="138"/>
      <c r="G11" s="138"/>
    </row>
    <row r="12" spans="1:7" ht="15" customHeight="1">
      <c r="A12" s="127">
        <v>19</v>
      </c>
      <c r="B12" s="133" t="s">
        <v>61</v>
      </c>
      <c r="C12" s="60" t="s">
        <v>65</v>
      </c>
      <c r="D12" s="59">
        <v>28.49</v>
      </c>
      <c r="E12" s="59">
        <v>20.98</v>
      </c>
      <c r="F12" s="136"/>
      <c r="G12" s="136" t="s">
        <v>124</v>
      </c>
    </row>
    <row r="13" spans="1:7" ht="14.25">
      <c r="A13" s="128"/>
      <c r="B13" s="134"/>
      <c r="C13" s="60" t="s">
        <v>64</v>
      </c>
      <c r="D13" s="59">
        <v>35.32</v>
      </c>
      <c r="E13" s="59">
        <v>26.6</v>
      </c>
      <c r="F13" s="137"/>
      <c r="G13" s="137"/>
    </row>
    <row r="14" spans="1:7" ht="26.25">
      <c r="A14" s="128"/>
      <c r="B14" s="134"/>
      <c r="C14" s="60" t="s">
        <v>62</v>
      </c>
      <c r="D14" s="59">
        <v>29.07</v>
      </c>
      <c r="E14" s="59">
        <v>33.76</v>
      </c>
      <c r="F14" s="137"/>
      <c r="G14" s="137"/>
    </row>
    <row r="15" spans="1:7" ht="14.25">
      <c r="A15" s="129"/>
      <c r="B15" s="135"/>
      <c r="C15" s="26" t="s">
        <v>63</v>
      </c>
      <c r="D15" s="59">
        <v>57.67</v>
      </c>
      <c r="E15" s="59">
        <v>54.34</v>
      </c>
      <c r="F15" s="138"/>
      <c r="G15" s="138"/>
    </row>
    <row r="16" spans="1:7" ht="15" customHeight="1">
      <c r="A16" s="139">
        <v>20</v>
      </c>
      <c r="B16" s="142" t="s">
        <v>66</v>
      </c>
      <c r="C16" s="52" t="s">
        <v>65</v>
      </c>
      <c r="D16" s="145">
        <v>56</v>
      </c>
      <c r="E16" s="145">
        <v>83.66</v>
      </c>
      <c r="F16" s="118"/>
      <c r="G16" s="118" t="s">
        <v>114</v>
      </c>
    </row>
    <row r="17" spans="1:7" ht="14.25">
      <c r="A17" s="140"/>
      <c r="B17" s="143"/>
      <c r="C17" s="52" t="s">
        <v>64</v>
      </c>
      <c r="D17" s="146"/>
      <c r="E17" s="146"/>
      <c r="F17" s="119"/>
      <c r="G17" s="119"/>
    </row>
    <row r="18" spans="1:7" ht="14.25">
      <c r="A18" s="140"/>
      <c r="B18" s="143"/>
      <c r="C18" s="1" t="s">
        <v>67</v>
      </c>
      <c r="D18" s="18">
        <v>88.58</v>
      </c>
      <c r="E18" s="18"/>
      <c r="F18" s="119"/>
      <c r="G18" s="119"/>
    </row>
    <row r="19" spans="1:7" ht="14.25">
      <c r="A19" s="140"/>
      <c r="B19" s="143"/>
      <c r="C19" s="1" t="s">
        <v>68</v>
      </c>
      <c r="D19" s="145">
        <v>130.2</v>
      </c>
      <c r="E19" s="145">
        <v>313.34</v>
      </c>
      <c r="F19" s="119"/>
      <c r="G19" s="119"/>
    </row>
    <row r="20" spans="1:7" ht="30.75" customHeight="1">
      <c r="A20" s="141"/>
      <c r="B20" s="144"/>
      <c r="C20" s="1" t="s">
        <v>69</v>
      </c>
      <c r="D20" s="146"/>
      <c r="E20" s="146"/>
      <c r="F20" s="120"/>
      <c r="G20" s="120"/>
    </row>
    <row r="21" spans="1:7" ht="14.25">
      <c r="A21" s="127">
        <v>21</v>
      </c>
      <c r="B21" s="130" t="s">
        <v>71</v>
      </c>
      <c r="C21" s="51" t="s">
        <v>65</v>
      </c>
      <c r="D21" s="56">
        <v>74.98</v>
      </c>
      <c r="E21" s="92">
        <v>34.4</v>
      </c>
      <c r="F21" s="92">
        <v>103.99</v>
      </c>
      <c r="G21" s="92" t="s">
        <v>143</v>
      </c>
    </row>
    <row r="22" spans="1:7" ht="14.25">
      <c r="A22" s="128"/>
      <c r="B22" s="131"/>
      <c r="C22" s="51" t="s">
        <v>64</v>
      </c>
      <c r="D22" s="56">
        <v>114</v>
      </c>
      <c r="E22" s="94"/>
      <c r="F22" s="93"/>
      <c r="G22" s="93"/>
    </row>
    <row r="23" spans="1:7" ht="26.25">
      <c r="A23" s="128"/>
      <c r="B23" s="131"/>
      <c r="C23" s="34" t="s">
        <v>72</v>
      </c>
      <c r="D23" s="56">
        <v>160.12</v>
      </c>
      <c r="E23" s="56"/>
      <c r="F23" s="93"/>
      <c r="G23" s="93"/>
    </row>
    <row r="24" spans="1:7" ht="14.25">
      <c r="A24" s="128"/>
      <c r="B24" s="131"/>
      <c r="C24" s="34" t="s">
        <v>68</v>
      </c>
      <c r="D24" s="92">
        <v>353.45</v>
      </c>
      <c r="E24" s="92">
        <v>214.35</v>
      </c>
      <c r="F24" s="93"/>
      <c r="G24" s="93"/>
    </row>
    <row r="25" spans="1:7" ht="14.25">
      <c r="A25" s="128"/>
      <c r="B25" s="131"/>
      <c r="C25" s="34" t="s">
        <v>69</v>
      </c>
      <c r="D25" s="93"/>
      <c r="E25" s="94"/>
      <c r="F25" s="93"/>
      <c r="G25" s="93"/>
    </row>
    <row r="26" spans="1:7" ht="14.25">
      <c r="A26" s="129"/>
      <c r="B26" s="132"/>
      <c r="C26" s="34" t="s">
        <v>73</v>
      </c>
      <c r="D26" s="94"/>
      <c r="E26" s="56">
        <v>179.85</v>
      </c>
      <c r="F26" s="94"/>
      <c r="G26" s="94"/>
    </row>
    <row r="27" spans="1:7" ht="14.25">
      <c r="A27" s="139">
        <v>22</v>
      </c>
      <c r="B27" s="166" t="s">
        <v>74</v>
      </c>
      <c r="C27" s="1" t="s">
        <v>75</v>
      </c>
      <c r="D27" s="57">
        <v>81.77</v>
      </c>
      <c r="E27" s="57">
        <v>74.01</v>
      </c>
      <c r="F27" s="118">
        <v>19.94</v>
      </c>
      <c r="G27" s="118"/>
    </row>
    <row r="28" spans="1:7" ht="28.5" customHeight="1">
      <c r="A28" s="140"/>
      <c r="B28" s="167"/>
      <c r="C28" s="52" t="s">
        <v>103</v>
      </c>
      <c r="D28" s="57">
        <v>79.51</v>
      </c>
      <c r="E28" s="57">
        <v>112.82</v>
      </c>
      <c r="F28" s="119"/>
      <c r="G28" s="119"/>
    </row>
    <row r="29" spans="1:7" ht="39">
      <c r="A29" s="141"/>
      <c r="B29" s="168"/>
      <c r="C29" s="52" t="s">
        <v>104</v>
      </c>
      <c r="D29" s="57">
        <v>155.55</v>
      </c>
      <c r="E29" s="57">
        <v>112.82</v>
      </c>
      <c r="F29" s="120"/>
      <c r="G29" s="120"/>
    </row>
    <row r="30" spans="1:7" ht="15" customHeight="1">
      <c r="A30" s="127">
        <v>23</v>
      </c>
      <c r="B30" s="92" t="s">
        <v>93</v>
      </c>
      <c r="C30" s="40" t="s">
        <v>106</v>
      </c>
      <c r="D30" s="58">
        <v>120.89</v>
      </c>
      <c r="E30" s="58">
        <v>117.12</v>
      </c>
      <c r="F30" s="41">
        <v>50.96</v>
      </c>
      <c r="G30" s="92" t="s">
        <v>139</v>
      </c>
    </row>
    <row r="31" spans="1:7" ht="14.25">
      <c r="A31" s="128"/>
      <c r="B31" s="93"/>
      <c r="C31" s="34" t="s">
        <v>140</v>
      </c>
      <c r="D31" s="41">
        <v>143.92</v>
      </c>
      <c r="E31" s="160">
        <v>180.24</v>
      </c>
      <c r="F31" s="160">
        <v>63.63</v>
      </c>
      <c r="G31" s="93"/>
    </row>
    <row r="32" spans="1:7" ht="14.25">
      <c r="A32" s="128"/>
      <c r="B32" s="93"/>
      <c r="C32" s="42" t="s">
        <v>21</v>
      </c>
      <c r="D32" s="41">
        <v>184.22</v>
      </c>
      <c r="E32" s="161"/>
      <c r="F32" s="161"/>
      <c r="G32" s="93"/>
    </row>
    <row r="33" spans="1:7" ht="33" customHeight="1">
      <c r="A33" s="129"/>
      <c r="B33" s="94"/>
      <c r="C33" s="34" t="s">
        <v>94</v>
      </c>
      <c r="D33" s="41">
        <v>352.13</v>
      </c>
      <c r="E33" s="162"/>
      <c r="F33" s="162"/>
      <c r="G33" s="94"/>
    </row>
    <row r="34" spans="1:7" ht="15" customHeight="1">
      <c r="A34" s="139">
        <v>24</v>
      </c>
      <c r="B34" s="166" t="s">
        <v>95</v>
      </c>
      <c r="C34" s="1" t="s">
        <v>96</v>
      </c>
      <c r="D34" s="57">
        <v>60.88</v>
      </c>
      <c r="E34" s="118" t="s">
        <v>117</v>
      </c>
      <c r="F34" s="118"/>
      <c r="G34" s="118" t="s">
        <v>113</v>
      </c>
    </row>
    <row r="35" spans="1:7" ht="39">
      <c r="A35" s="140"/>
      <c r="B35" s="167"/>
      <c r="C35" s="1" t="s">
        <v>98</v>
      </c>
      <c r="D35" s="57">
        <v>77.78</v>
      </c>
      <c r="E35" s="119"/>
      <c r="F35" s="120"/>
      <c r="G35" s="119"/>
    </row>
    <row r="36" spans="1:7" ht="26.25">
      <c r="A36" s="140"/>
      <c r="B36" s="167"/>
      <c r="C36" s="1" t="s">
        <v>97</v>
      </c>
      <c r="D36" s="57">
        <v>108.67</v>
      </c>
      <c r="E36" s="120"/>
      <c r="F36" s="57"/>
      <c r="G36" s="119"/>
    </row>
    <row r="37" spans="1:7" ht="14.25">
      <c r="A37" s="140"/>
      <c r="B37" s="167"/>
      <c r="C37" s="52" t="s">
        <v>99</v>
      </c>
      <c r="D37" s="57"/>
      <c r="E37" s="57">
        <v>87.1</v>
      </c>
      <c r="F37" s="57"/>
      <c r="G37" s="119"/>
    </row>
    <row r="38" spans="1:7" ht="14.25">
      <c r="A38" s="140"/>
      <c r="B38" s="167"/>
      <c r="C38" s="52" t="s">
        <v>100</v>
      </c>
      <c r="D38" s="57"/>
      <c r="E38" s="57">
        <v>174.35</v>
      </c>
      <c r="F38" s="57"/>
      <c r="G38" s="119"/>
    </row>
    <row r="39" spans="1:7" ht="14.25">
      <c r="A39" s="141"/>
      <c r="B39" s="168"/>
      <c r="C39" s="52" t="s">
        <v>20</v>
      </c>
      <c r="D39" s="57"/>
      <c r="E39" s="57">
        <v>70.01</v>
      </c>
      <c r="F39" s="57"/>
      <c r="G39" s="120"/>
    </row>
    <row r="40" spans="1:7" ht="15" customHeight="1">
      <c r="A40" s="127">
        <v>25</v>
      </c>
      <c r="B40" s="163" t="s">
        <v>105</v>
      </c>
      <c r="C40" s="34" t="s">
        <v>106</v>
      </c>
      <c r="D40" s="55">
        <v>101.37</v>
      </c>
      <c r="E40" s="55">
        <v>116.76</v>
      </c>
      <c r="F40" s="45"/>
      <c r="G40" s="92" t="s">
        <v>142</v>
      </c>
    </row>
    <row r="41" spans="1:7" ht="14.25">
      <c r="A41" s="128"/>
      <c r="B41" s="164"/>
      <c r="C41" s="34" t="s">
        <v>31</v>
      </c>
      <c r="D41" s="55">
        <v>145.05</v>
      </c>
      <c r="E41" s="55">
        <v>180.54</v>
      </c>
      <c r="F41" s="45"/>
      <c r="G41" s="93"/>
    </row>
    <row r="42" spans="1:7" ht="22.5" customHeight="1">
      <c r="A42" s="129"/>
      <c r="B42" s="165"/>
      <c r="C42" s="51" t="s">
        <v>107</v>
      </c>
      <c r="D42" s="56">
        <v>145.05</v>
      </c>
      <c r="E42" s="55">
        <v>180.54</v>
      </c>
      <c r="F42" s="56"/>
      <c r="G42" s="94"/>
    </row>
    <row r="43" spans="1:7" ht="22.5" customHeight="1">
      <c r="A43" s="127">
        <v>26</v>
      </c>
      <c r="B43" s="163" t="s">
        <v>126</v>
      </c>
      <c r="C43" s="60" t="s">
        <v>34</v>
      </c>
      <c r="D43" s="59">
        <v>100</v>
      </c>
      <c r="E43" s="27">
        <f>63.26+47.27</f>
        <v>110.53</v>
      </c>
      <c r="F43" s="169"/>
      <c r="G43" s="169" t="s">
        <v>125</v>
      </c>
    </row>
    <row r="44" spans="1:7" ht="26.25">
      <c r="A44" s="128"/>
      <c r="B44" s="164"/>
      <c r="C44" s="60" t="s">
        <v>78</v>
      </c>
      <c r="D44" s="59">
        <v>160</v>
      </c>
      <c r="E44" s="27">
        <v>121.09</v>
      </c>
      <c r="F44" s="171"/>
      <c r="G44" s="171"/>
    </row>
    <row r="45" spans="1:7" ht="14.25">
      <c r="A45" s="128"/>
      <c r="B45" s="164"/>
      <c r="C45" s="60" t="s">
        <v>41</v>
      </c>
      <c r="D45" s="59">
        <v>160</v>
      </c>
      <c r="E45" s="27">
        <f>70.76+50.33</f>
        <v>121.09</v>
      </c>
      <c r="F45" s="171"/>
      <c r="G45" s="171"/>
    </row>
    <row r="46" spans="1:7" ht="26.25">
      <c r="A46" s="129"/>
      <c r="B46" s="165"/>
      <c r="C46" s="60" t="s">
        <v>5</v>
      </c>
      <c r="D46" s="59">
        <v>300.5</v>
      </c>
      <c r="E46" s="27">
        <f>73.08+51.86</f>
        <v>124.94</v>
      </c>
      <c r="F46" s="170"/>
      <c r="G46" s="170"/>
    </row>
    <row r="47" spans="1:7" ht="14.25">
      <c r="A47" s="127">
        <v>27</v>
      </c>
      <c r="B47" s="163" t="s">
        <v>130</v>
      </c>
      <c r="C47" s="60" t="s">
        <v>8</v>
      </c>
      <c r="D47" s="59">
        <v>103.29</v>
      </c>
      <c r="E47" s="59">
        <v>83.83</v>
      </c>
      <c r="F47" s="169"/>
      <c r="G47" s="169"/>
    </row>
    <row r="48" spans="1:7" ht="14.25">
      <c r="A48" s="129"/>
      <c r="B48" s="165"/>
      <c r="C48" s="60" t="s">
        <v>91</v>
      </c>
      <c r="D48" s="59">
        <v>110.52</v>
      </c>
      <c r="E48" s="59">
        <v>83.83</v>
      </c>
      <c r="F48" s="170"/>
      <c r="G48" s="170"/>
    </row>
    <row r="49" spans="1:7" ht="15" customHeight="1">
      <c r="A49" s="127">
        <v>28</v>
      </c>
      <c r="B49" s="163" t="s">
        <v>131</v>
      </c>
      <c r="C49" s="34" t="s">
        <v>106</v>
      </c>
      <c r="D49" s="56">
        <v>112</v>
      </c>
      <c r="E49" s="56">
        <v>70.85</v>
      </c>
      <c r="F49" s="56"/>
      <c r="G49" s="92" t="s">
        <v>132</v>
      </c>
    </row>
    <row r="50" spans="1:7" ht="14.25">
      <c r="A50" s="128"/>
      <c r="B50" s="164"/>
      <c r="C50" s="51" t="s">
        <v>99</v>
      </c>
      <c r="D50" s="56">
        <v>179.2</v>
      </c>
      <c r="E50" s="56">
        <v>79.25</v>
      </c>
      <c r="F50" s="56"/>
      <c r="G50" s="93"/>
    </row>
    <row r="51" spans="1:7" ht="14.25">
      <c r="A51" s="129"/>
      <c r="B51" s="165"/>
      <c r="C51" s="51" t="s">
        <v>100</v>
      </c>
      <c r="D51" s="56">
        <v>336.56</v>
      </c>
      <c r="E51" s="56">
        <v>81.85</v>
      </c>
      <c r="F51" s="56"/>
      <c r="G51" s="94"/>
    </row>
    <row r="52" spans="1:7" ht="15" customHeight="1">
      <c r="A52" s="90">
        <v>29</v>
      </c>
      <c r="B52" s="172" t="s">
        <v>136</v>
      </c>
      <c r="C52" s="32" t="s">
        <v>34</v>
      </c>
      <c r="D52" s="31">
        <v>54.36</v>
      </c>
      <c r="E52" s="27">
        <v>60.48</v>
      </c>
      <c r="F52" s="36"/>
      <c r="G52" s="173" t="s">
        <v>138</v>
      </c>
    </row>
    <row r="53" spans="1:7" ht="26.25">
      <c r="A53" s="90"/>
      <c r="B53" s="172"/>
      <c r="C53" s="32" t="s">
        <v>78</v>
      </c>
      <c r="D53" s="31">
        <v>100.17</v>
      </c>
      <c r="E53" s="27">
        <v>533.12</v>
      </c>
      <c r="F53" s="36"/>
      <c r="G53" s="173"/>
    </row>
    <row r="54" spans="1:7" ht="14.25">
      <c r="A54" s="90"/>
      <c r="B54" s="172"/>
      <c r="C54" s="33" t="s">
        <v>137</v>
      </c>
      <c r="D54" s="31">
        <v>250.26</v>
      </c>
      <c r="E54" s="37">
        <v>840</v>
      </c>
      <c r="F54" s="36"/>
      <c r="G54" s="173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  <row r="75" spans="1:7" ht="14.25">
      <c r="A75" s="16"/>
      <c r="B75" s="16"/>
      <c r="C75" s="16"/>
      <c r="D75" s="16"/>
      <c r="E75" s="16"/>
      <c r="F75" s="16"/>
      <c r="G75" s="16"/>
    </row>
  </sheetData>
  <sheetProtection/>
  <mergeCells count="66">
    <mergeCell ref="B52:B54"/>
    <mergeCell ref="G52:G54"/>
    <mergeCell ref="A52:A54"/>
    <mergeCell ref="A49:A51"/>
    <mergeCell ref="B49:B51"/>
    <mergeCell ref="G49:G51"/>
    <mergeCell ref="A47:A48"/>
    <mergeCell ref="B47:B48"/>
    <mergeCell ref="F47:F48"/>
    <mergeCell ref="G47:G48"/>
    <mergeCell ref="B43:B46"/>
    <mergeCell ref="A43:A46"/>
    <mergeCell ref="F43:F46"/>
    <mergeCell ref="G43:G46"/>
    <mergeCell ref="A27:A29"/>
    <mergeCell ref="G40:G42"/>
    <mergeCell ref="A40:A42"/>
    <mergeCell ref="B40:B42"/>
    <mergeCell ref="A34:A39"/>
    <mergeCell ref="B34:B39"/>
    <mergeCell ref="B27:B29"/>
    <mergeCell ref="A30:A33"/>
    <mergeCell ref="B30:B33"/>
    <mergeCell ref="G2:G3"/>
    <mergeCell ref="G4:G8"/>
    <mergeCell ref="E7:E8"/>
    <mergeCell ref="F34:F35"/>
    <mergeCell ref="G34:G39"/>
    <mergeCell ref="E34:E36"/>
    <mergeCell ref="F27:F29"/>
    <mergeCell ref="G27:G29"/>
    <mergeCell ref="G30:G33"/>
    <mergeCell ref="E31:E33"/>
    <mergeCell ref="F31:F33"/>
    <mergeCell ref="E24:E25"/>
    <mergeCell ref="A2:A3"/>
    <mergeCell ref="B2:B3"/>
    <mergeCell ref="C2:C3"/>
    <mergeCell ref="D2:F2"/>
    <mergeCell ref="B1:F1"/>
    <mergeCell ref="A9:A11"/>
    <mergeCell ref="B9:B11"/>
    <mergeCell ref="F9:F11"/>
    <mergeCell ref="G9:G11"/>
    <mergeCell ref="A4:A8"/>
    <mergeCell ref="B4:B8"/>
    <mergeCell ref="E4:E6"/>
    <mergeCell ref="F4:F8"/>
    <mergeCell ref="A12:A15"/>
    <mergeCell ref="B12:B15"/>
    <mergeCell ref="F12:F15"/>
    <mergeCell ref="G12:G15"/>
    <mergeCell ref="A16:A20"/>
    <mergeCell ref="B16:B20"/>
    <mergeCell ref="F16:F20"/>
    <mergeCell ref="G16:G20"/>
    <mergeCell ref="D16:D17"/>
    <mergeCell ref="D19:D20"/>
    <mergeCell ref="E16:E17"/>
    <mergeCell ref="E19:E20"/>
    <mergeCell ref="A21:A26"/>
    <mergeCell ref="B21:B26"/>
    <mergeCell ref="E21:E22"/>
    <mergeCell ref="F21:F26"/>
    <mergeCell ref="G21:G26"/>
    <mergeCell ref="D24:D26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J48" sqref="J48"/>
    </sheetView>
  </sheetViews>
  <sheetFormatPr defaultColWidth="9.140625" defaultRowHeight="15"/>
  <cols>
    <col min="1" max="1" width="3.8515625" style="11" customWidth="1"/>
    <col min="2" max="2" width="14.00390625" style="11" customWidth="1"/>
    <col min="3" max="3" width="55.8515625" style="11" customWidth="1"/>
    <col min="4" max="4" width="14.140625" style="11" customWidth="1"/>
    <col min="5" max="5" width="14.28125" style="10" customWidth="1"/>
    <col min="6" max="6" width="21.7109375" style="6" customWidth="1"/>
    <col min="7" max="16384" width="9.140625" style="11" customWidth="1"/>
  </cols>
  <sheetData>
    <row r="1" spans="1:6" s="10" customFormat="1" ht="36" customHeight="1">
      <c r="A1" s="8"/>
      <c r="B1" s="88" t="s">
        <v>115</v>
      </c>
      <c r="C1" s="88"/>
      <c r="D1" s="177"/>
      <c r="E1" s="177"/>
      <c r="F1" s="9" t="s">
        <v>147</v>
      </c>
    </row>
    <row r="2" spans="1:6" ht="16.5" customHeight="1">
      <c r="A2" s="89" t="s">
        <v>0</v>
      </c>
      <c r="B2" s="89" t="s">
        <v>1</v>
      </c>
      <c r="C2" s="89" t="s">
        <v>2</v>
      </c>
      <c r="D2" s="89" t="s">
        <v>84</v>
      </c>
      <c r="E2" s="89"/>
      <c r="F2" s="89" t="s">
        <v>161</v>
      </c>
    </row>
    <row r="3" spans="1:6" ht="66.75" customHeight="1">
      <c r="A3" s="89"/>
      <c r="B3" s="89"/>
      <c r="C3" s="89"/>
      <c r="D3" s="57" t="s">
        <v>70</v>
      </c>
      <c r="E3" s="57" t="s">
        <v>49</v>
      </c>
      <c r="F3" s="89"/>
    </row>
    <row r="4" spans="1:6" s="63" customFormat="1" ht="16.5" customHeight="1">
      <c r="A4" s="178">
        <v>1</v>
      </c>
      <c r="B4" s="179" t="s">
        <v>4</v>
      </c>
      <c r="C4" s="61" t="s">
        <v>34</v>
      </c>
      <c r="D4" s="62">
        <v>50.19</v>
      </c>
      <c r="E4" s="62">
        <v>39.08</v>
      </c>
      <c r="F4" s="181" t="s">
        <v>160</v>
      </c>
    </row>
    <row r="5" spans="1:6" s="63" customFormat="1" ht="27" customHeight="1">
      <c r="A5" s="178"/>
      <c r="B5" s="179"/>
      <c r="C5" s="61" t="s">
        <v>78</v>
      </c>
      <c r="D5" s="62">
        <v>158.35</v>
      </c>
      <c r="E5" s="62">
        <v>177.45</v>
      </c>
      <c r="F5" s="181"/>
    </row>
    <row r="6" spans="1:6" s="63" customFormat="1" ht="14.25" customHeight="1">
      <c r="A6" s="178"/>
      <c r="B6" s="179"/>
      <c r="C6" s="61" t="s">
        <v>79</v>
      </c>
      <c r="D6" s="62">
        <v>219.07</v>
      </c>
      <c r="E6" s="62">
        <v>227.65</v>
      </c>
      <c r="F6" s="181"/>
    </row>
    <row r="7" spans="1:6" s="63" customFormat="1" ht="26.25" customHeight="1">
      <c r="A7" s="178"/>
      <c r="B7" s="179"/>
      <c r="C7" s="61" t="s">
        <v>5</v>
      </c>
      <c r="D7" s="62">
        <v>219.07</v>
      </c>
      <c r="E7" s="62">
        <v>227.65</v>
      </c>
      <c r="F7" s="181"/>
    </row>
    <row r="8" spans="1:6" s="63" customFormat="1" ht="17.25" customHeight="1">
      <c r="A8" s="178"/>
      <c r="B8" s="179"/>
      <c r="C8" s="61" t="s">
        <v>50</v>
      </c>
      <c r="D8" s="62">
        <v>33.81</v>
      </c>
      <c r="E8" s="62"/>
      <c r="F8" s="181"/>
    </row>
    <row r="9" spans="1:6" s="63" customFormat="1" ht="14.25">
      <c r="A9" s="178">
        <v>2</v>
      </c>
      <c r="B9" s="179" t="s">
        <v>7</v>
      </c>
      <c r="C9" s="61" t="s">
        <v>8</v>
      </c>
      <c r="D9" s="80">
        <v>55.56</v>
      </c>
      <c r="E9" s="62">
        <v>28.8</v>
      </c>
      <c r="F9" s="180" t="s">
        <v>128</v>
      </c>
    </row>
    <row r="10" spans="1:6" s="63" customFormat="1" ht="27" customHeight="1">
      <c r="A10" s="178"/>
      <c r="B10" s="179"/>
      <c r="C10" s="61" t="s">
        <v>9</v>
      </c>
      <c r="D10" s="81"/>
      <c r="E10" s="181">
        <v>52.61</v>
      </c>
      <c r="F10" s="180"/>
    </row>
    <row r="11" spans="1:6" s="63" customFormat="1" ht="37.5" customHeight="1">
      <c r="A11" s="178"/>
      <c r="B11" s="179"/>
      <c r="C11" s="61" t="s">
        <v>10</v>
      </c>
      <c r="D11" s="82"/>
      <c r="E11" s="181"/>
      <c r="F11" s="180"/>
    </row>
    <row r="12" spans="1:6" s="63" customFormat="1" ht="28.5" customHeight="1">
      <c r="A12" s="178"/>
      <c r="B12" s="179"/>
      <c r="C12" s="61" t="s">
        <v>11</v>
      </c>
      <c r="D12" s="62">
        <v>152.73</v>
      </c>
      <c r="E12" s="181"/>
      <c r="F12" s="180"/>
    </row>
    <row r="13" spans="1:6" s="63" customFormat="1" ht="14.25">
      <c r="A13" s="79">
        <v>3</v>
      </c>
      <c r="B13" s="80" t="s">
        <v>12</v>
      </c>
      <c r="C13" s="61" t="s">
        <v>13</v>
      </c>
      <c r="D13" s="62">
        <v>95.76</v>
      </c>
      <c r="E13" s="62">
        <v>61.44</v>
      </c>
      <c r="F13" s="83" t="s">
        <v>86</v>
      </c>
    </row>
    <row r="14" spans="1:6" s="63" customFormat="1" ht="15" customHeight="1">
      <c r="A14" s="178">
        <v>4</v>
      </c>
      <c r="B14" s="179" t="s">
        <v>14</v>
      </c>
      <c r="C14" s="61" t="s">
        <v>20</v>
      </c>
      <c r="D14" s="62">
        <v>113.49</v>
      </c>
      <c r="E14" s="62">
        <v>39.2</v>
      </c>
      <c r="F14" s="180" t="s">
        <v>87</v>
      </c>
    </row>
    <row r="15" spans="1:6" s="63" customFormat="1" ht="28.5" customHeight="1">
      <c r="A15" s="178"/>
      <c r="B15" s="179"/>
      <c r="C15" s="61" t="s">
        <v>18</v>
      </c>
      <c r="D15" s="62">
        <v>354.73</v>
      </c>
      <c r="E15" s="62">
        <v>170.22</v>
      </c>
      <c r="F15" s="180"/>
    </row>
    <row r="16" spans="1:6" s="63" customFormat="1" ht="15.75" customHeight="1">
      <c r="A16" s="178">
        <v>5</v>
      </c>
      <c r="B16" s="179" t="s">
        <v>16</v>
      </c>
      <c r="C16" s="61" t="s">
        <v>15</v>
      </c>
      <c r="D16" s="62">
        <v>80.54</v>
      </c>
      <c r="E16" s="62">
        <v>66.96</v>
      </c>
      <c r="F16" s="180" t="s">
        <v>85</v>
      </c>
    </row>
    <row r="17" spans="1:6" s="63" customFormat="1" ht="33.75" customHeight="1">
      <c r="A17" s="178"/>
      <c r="B17" s="179"/>
      <c r="C17" s="61" t="s">
        <v>90</v>
      </c>
      <c r="D17" s="62">
        <v>113.89</v>
      </c>
      <c r="E17" s="62">
        <v>97.62</v>
      </c>
      <c r="F17" s="180"/>
    </row>
    <row r="18" spans="1:6" s="63" customFormat="1" ht="14.25">
      <c r="A18" s="178"/>
      <c r="B18" s="179"/>
      <c r="C18" s="61" t="s">
        <v>17</v>
      </c>
      <c r="D18" s="62">
        <v>284.56</v>
      </c>
      <c r="E18" s="62">
        <v>248.86</v>
      </c>
      <c r="F18" s="180"/>
    </row>
    <row r="19" spans="1:6" s="63" customFormat="1" ht="14.25">
      <c r="A19" s="178"/>
      <c r="B19" s="179"/>
      <c r="C19" s="61" t="s">
        <v>18</v>
      </c>
      <c r="D19" s="62">
        <v>284.56</v>
      </c>
      <c r="E19" s="62">
        <v>296.93</v>
      </c>
      <c r="F19" s="180"/>
    </row>
    <row r="20" spans="1:6" s="63" customFormat="1" ht="12.75" customHeight="1">
      <c r="A20" s="178">
        <v>6</v>
      </c>
      <c r="B20" s="179" t="s">
        <v>19</v>
      </c>
      <c r="C20" s="61" t="s">
        <v>20</v>
      </c>
      <c r="D20" s="62">
        <v>110.26</v>
      </c>
      <c r="E20" s="62">
        <v>96.41</v>
      </c>
      <c r="F20" s="180" t="s">
        <v>85</v>
      </c>
    </row>
    <row r="21" spans="1:6" s="63" customFormat="1" ht="14.25">
      <c r="A21" s="178"/>
      <c r="B21" s="179"/>
      <c r="C21" s="61" t="s">
        <v>21</v>
      </c>
      <c r="D21" s="62">
        <v>598.51</v>
      </c>
      <c r="E21" s="187">
        <v>299.14</v>
      </c>
      <c r="F21" s="180"/>
    </row>
    <row r="22" spans="1:6" s="63" customFormat="1" ht="14.25">
      <c r="A22" s="178"/>
      <c r="B22" s="179"/>
      <c r="C22" s="61" t="s">
        <v>22</v>
      </c>
      <c r="D22" s="62">
        <v>110.81</v>
      </c>
      <c r="E22" s="187"/>
      <c r="F22" s="180"/>
    </row>
    <row r="23" spans="1:6" s="63" customFormat="1" ht="14.25">
      <c r="A23" s="178"/>
      <c r="B23" s="179"/>
      <c r="C23" s="61" t="s">
        <v>23</v>
      </c>
      <c r="D23" s="62">
        <v>89.77</v>
      </c>
      <c r="E23" s="187"/>
      <c r="F23" s="180"/>
    </row>
    <row r="24" spans="1:6" s="63" customFormat="1" ht="14.25">
      <c r="A24" s="178"/>
      <c r="B24" s="179"/>
      <c r="C24" s="61" t="s">
        <v>24</v>
      </c>
      <c r="D24" s="62">
        <v>73.08</v>
      </c>
      <c r="E24" s="187"/>
      <c r="F24" s="180"/>
    </row>
    <row r="25" spans="1:6" s="63" customFormat="1" ht="24" customHeight="1">
      <c r="A25" s="178"/>
      <c r="B25" s="179"/>
      <c r="C25" s="64" t="s">
        <v>47</v>
      </c>
      <c r="D25" s="62">
        <v>359.11</v>
      </c>
      <c r="E25" s="187"/>
      <c r="F25" s="180"/>
    </row>
    <row r="26" spans="1:6" s="63" customFormat="1" ht="17.25" customHeight="1">
      <c r="A26" s="178"/>
      <c r="B26" s="179"/>
      <c r="C26" s="64" t="s">
        <v>48</v>
      </c>
      <c r="D26" s="62">
        <v>598.51</v>
      </c>
      <c r="E26" s="187"/>
      <c r="F26" s="180"/>
    </row>
    <row r="27" spans="1:6" s="63" customFormat="1" ht="14.25" customHeight="1">
      <c r="A27" s="178"/>
      <c r="B27" s="179"/>
      <c r="C27" s="61" t="s">
        <v>6</v>
      </c>
      <c r="D27" s="62">
        <v>31</v>
      </c>
      <c r="E27" s="62"/>
      <c r="F27" s="180"/>
    </row>
    <row r="28" spans="1:6" s="63" customFormat="1" ht="18" customHeight="1">
      <c r="A28" s="178">
        <v>7</v>
      </c>
      <c r="B28" s="179" t="s">
        <v>25</v>
      </c>
      <c r="C28" s="61" t="s">
        <v>89</v>
      </c>
      <c r="D28" s="62">
        <v>86.13</v>
      </c>
      <c r="E28" s="62">
        <v>72.35</v>
      </c>
      <c r="F28" s="180" t="s">
        <v>135</v>
      </c>
    </row>
    <row r="29" spans="1:6" s="63" customFormat="1" ht="29.25" customHeight="1">
      <c r="A29" s="178"/>
      <c r="B29" s="179"/>
      <c r="C29" s="61" t="s">
        <v>90</v>
      </c>
      <c r="D29" s="62">
        <v>86.13</v>
      </c>
      <c r="E29" s="62">
        <v>110.8</v>
      </c>
      <c r="F29" s="180"/>
    </row>
    <row r="30" spans="1:6" s="63" customFormat="1" ht="17.25" customHeight="1">
      <c r="A30" s="178"/>
      <c r="B30" s="179"/>
      <c r="C30" s="61" t="s">
        <v>134</v>
      </c>
      <c r="D30" s="62">
        <v>211.48</v>
      </c>
      <c r="E30" s="62">
        <v>119.71</v>
      </c>
      <c r="F30" s="180"/>
    </row>
    <row r="31" spans="1:6" s="63" customFormat="1" ht="14.25">
      <c r="A31" s="178"/>
      <c r="B31" s="179"/>
      <c r="C31" s="61" t="s">
        <v>91</v>
      </c>
      <c r="D31" s="62">
        <v>183.79</v>
      </c>
      <c r="E31" s="62">
        <v>110.8</v>
      </c>
      <c r="F31" s="180"/>
    </row>
    <row r="32" spans="1:6" s="63" customFormat="1" ht="15.75" customHeight="1">
      <c r="A32" s="182">
        <v>8</v>
      </c>
      <c r="B32" s="183" t="s">
        <v>26</v>
      </c>
      <c r="C32" s="65" t="s">
        <v>15</v>
      </c>
      <c r="D32" s="66">
        <v>70.93</v>
      </c>
      <c r="E32" s="66">
        <v>68.13</v>
      </c>
      <c r="F32" s="186" t="s">
        <v>141</v>
      </c>
    </row>
    <row r="33" spans="1:6" s="63" customFormat="1" ht="26.25">
      <c r="A33" s="182"/>
      <c r="B33" s="184"/>
      <c r="C33" s="65" t="s">
        <v>88</v>
      </c>
      <c r="D33" s="66">
        <v>126.22</v>
      </c>
      <c r="E33" s="66">
        <v>76.04</v>
      </c>
      <c r="F33" s="186"/>
    </row>
    <row r="34" spans="1:6" s="63" customFormat="1" ht="39" customHeight="1">
      <c r="A34" s="182"/>
      <c r="B34" s="185"/>
      <c r="C34" s="65" t="s">
        <v>18</v>
      </c>
      <c r="D34" s="66">
        <v>165.14</v>
      </c>
      <c r="E34" s="66">
        <v>81.08</v>
      </c>
      <c r="F34" s="186"/>
    </row>
    <row r="35" spans="1:6" s="63" customFormat="1" ht="14.25">
      <c r="A35" s="178">
        <v>9</v>
      </c>
      <c r="B35" s="179" t="s">
        <v>27</v>
      </c>
      <c r="C35" s="61" t="s">
        <v>15</v>
      </c>
      <c r="D35" s="62">
        <v>60.84</v>
      </c>
      <c r="E35" s="62">
        <v>63.26</v>
      </c>
      <c r="F35" s="180" t="s">
        <v>133</v>
      </c>
    </row>
    <row r="36" spans="1:6" s="63" customFormat="1" ht="14.25">
      <c r="A36" s="178"/>
      <c r="B36" s="179"/>
      <c r="C36" s="61" t="s">
        <v>28</v>
      </c>
      <c r="D36" s="62">
        <v>74.03</v>
      </c>
      <c r="E36" s="62">
        <v>109.09</v>
      </c>
      <c r="F36" s="180"/>
    </row>
    <row r="37" spans="1:6" s="63" customFormat="1" ht="14.25">
      <c r="A37" s="178"/>
      <c r="B37" s="179"/>
      <c r="C37" s="61" t="s">
        <v>21</v>
      </c>
      <c r="D37" s="62">
        <v>95.55</v>
      </c>
      <c r="E37" s="62">
        <v>169.65</v>
      </c>
      <c r="F37" s="180"/>
    </row>
    <row r="38" spans="1:6" s="63" customFormat="1" ht="14.25">
      <c r="A38" s="178"/>
      <c r="B38" s="179"/>
      <c r="C38" s="61" t="s">
        <v>18</v>
      </c>
      <c r="D38" s="62">
        <v>184.37</v>
      </c>
      <c r="E38" s="62">
        <v>183.18</v>
      </c>
      <c r="F38" s="180"/>
    </row>
    <row r="39" spans="1:6" s="63" customFormat="1" ht="14.25" customHeight="1">
      <c r="A39" s="178">
        <v>10</v>
      </c>
      <c r="B39" s="179" t="s">
        <v>29</v>
      </c>
      <c r="C39" s="61" t="s">
        <v>30</v>
      </c>
      <c r="D39" s="62">
        <v>50</v>
      </c>
      <c r="E39" s="62">
        <v>52.07</v>
      </c>
      <c r="F39" s="180" t="s">
        <v>85</v>
      </c>
    </row>
    <row r="40" spans="1:6" s="63" customFormat="1" ht="14.25">
      <c r="A40" s="178"/>
      <c r="B40" s="179"/>
      <c r="C40" s="61" t="s">
        <v>31</v>
      </c>
      <c r="D40" s="62">
        <v>387.99</v>
      </c>
      <c r="E40" s="62">
        <v>542.96</v>
      </c>
      <c r="F40" s="180"/>
    </row>
    <row r="41" spans="1:6" s="63" customFormat="1" ht="14.25">
      <c r="A41" s="178"/>
      <c r="B41" s="179"/>
      <c r="C41" s="61" t="s">
        <v>32</v>
      </c>
      <c r="D41" s="62">
        <v>300.73</v>
      </c>
      <c r="E41" s="62">
        <v>289.25</v>
      </c>
      <c r="F41" s="180"/>
    </row>
    <row r="42" spans="1:6" s="63" customFormat="1" ht="13.5" customHeight="1">
      <c r="A42" s="182">
        <v>11</v>
      </c>
      <c r="B42" s="191" t="s">
        <v>33</v>
      </c>
      <c r="C42" s="65" t="s">
        <v>34</v>
      </c>
      <c r="D42" s="67">
        <v>61.89</v>
      </c>
      <c r="E42" s="67">
        <v>68.13</v>
      </c>
      <c r="F42" s="186" t="s">
        <v>148</v>
      </c>
    </row>
    <row r="43" spans="1:6" s="63" customFormat="1" ht="24.75" customHeight="1">
      <c r="A43" s="182"/>
      <c r="B43" s="191"/>
      <c r="C43" s="65" t="s">
        <v>35</v>
      </c>
      <c r="D43" s="67">
        <v>101.35</v>
      </c>
      <c r="E43" s="67">
        <v>134.4</v>
      </c>
      <c r="F43" s="186"/>
    </row>
    <row r="44" spans="1:9" s="63" customFormat="1" ht="29.25" customHeight="1">
      <c r="A44" s="182"/>
      <c r="B44" s="191"/>
      <c r="C44" s="65" t="s">
        <v>36</v>
      </c>
      <c r="D44" s="67">
        <v>220.66</v>
      </c>
      <c r="E44" s="67">
        <v>229.04</v>
      </c>
      <c r="F44" s="186"/>
      <c r="I44" s="87"/>
    </row>
    <row r="45" spans="1:6" s="63" customFormat="1" ht="15" customHeight="1">
      <c r="A45" s="178">
        <v>12</v>
      </c>
      <c r="B45" s="179" t="s">
        <v>37</v>
      </c>
      <c r="C45" s="61" t="s">
        <v>80</v>
      </c>
      <c r="D45" s="62">
        <v>35.86</v>
      </c>
      <c r="E45" s="181">
        <v>22.27</v>
      </c>
      <c r="F45" s="188" t="s">
        <v>162</v>
      </c>
    </row>
    <row r="46" spans="1:6" s="63" customFormat="1" ht="14.25">
      <c r="A46" s="178"/>
      <c r="B46" s="179"/>
      <c r="C46" s="61" t="s">
        <v>81</v>
      </c>
      <c r="D46" s="62">
        <v>53.69</v>
      </c>
      <c r="E46" s="181"/>
      <c r="F46" s="189"/>
    </row>
    <row r="47" spans="1:6" s="63" customFormat="1" ht="14.25">
      <c r="A47" s="178"/>
      <c r="B47" s="179"/>
      <c r="C47" s="61" t="s">
        <v>82</v>
      </c>
      <c r="D47" s="62">
        <v>193.7</v>
      </c>
      <c r="E47" s="62">
        <v>158.12</v>
      </c>
      <c r="F47" s="189"/>
    </row>
    <row r="48" spans="1:6" s="63" customFormat="1" ht="15.75" customHeight="1">
      <c r="A48" s="178"/>
      <c r="B48" s="179"/>
      <c r="C48" s="61" t="s">
        <v>83</v>
      </c>
      <c r="D48" s="62">
        <v>99.42</v>
      </c>
      <c r="E48" s="62">
        <v>137.86</v>
      </c>
      <c r="F48" s="189"/>
    </row>
    <row r="49" spans="1:6" s="63" customFormat="1" ht="26.25">
      <c r="A49" s="178"/>
      <c r="B49" s="179"/>
      <c r="C49" s="61" t="s">
        <v>38</v>
      </c>
      <c r="D49" s="62">
        <v>30.56</v>
      </c>
      <c r="E49" s="62"/>
      <c r="F49" s="189"/>
    </row>
    <row r="50" spans="1:6" s="63" customFormat="1" ht="26.25">
      <c r="A50" s="178"/>
      <c r="B50" s="179"/>
      <c r="C50" s="61" t="s">
        <v>39</v>
      </c>
      <c r="D50" s="62">
        <v>10.16</v>
      </c>
      <c r="E50" s="62"/>
      <c r="F50" s="190"/>
    </row>
    <row r="51" spans="1:6" s="63" customFormat="1" ht="13.5" customHeight="1">
      <c r="A51" s="188">
        <v>13</v>
      </c>
      <c r="B51" s="188" t="s">
        <v>45</v>
      </c>
      <c r="C51" s="61" t="s">
        <v>15</v>
      </c>
      <c r="D51" s="62">
        <v>82.49</v>
      </c>
      <c r="E51" s="62">
        <v>71.71</v>
      </c>
      <c r="F51" s="181" t="s">
        <v>145</v>
      </c>
    </row>
    <row r="52" spans="1:6" s="63" customFormat="1" ht="14.25">
      <c r="A52" s="190"/>
      <c r="B52" s="190"/>
      <c r="C52" s="61" t="s">
        <v>146</v>
      </c>
      <c r="D52" s="62">
        <v>240.72</v>
      </c>
      <c r="E52" s="62">
        <v>247.32</v>
      </c>
      <c r="F52" s="181"/>
    </row>
    <row r="53" spans="1:6" s="63" customFormat="1" ht="15.75" customHeight="1">
      <c r="A53" s="178">
        <v>14</v>
      </c>
      <c r="B53" s="179" t="s">
        <v>40</v>
      </c>
      <c r="C53" s="61" t="s">
        <v>149</v>
      </c>
      <c r="D53" s="62">
        <v>53.92</v>
      </c>
      <c r="E53" s="62">
        <v>18.38</v>
      </c>
      <c r="F53" s="180" t="s">
        <v>152</v>
      </c>
    </row>
    <row r="54" spans="1:6" s="63" customFormat="1" ht="20.25" customHeight="1">
      <c r="A54" s="178"/>
      <c r="B54" s="179"/>
      <c r="C54" s="61" t="s">
        <v>150</v>
      </c>
      <c r="D54" s="62">
        <v>58.58</v>
      </c>
      <c r="E54" s="62">
        <v>18.38</v>
      </c>
      <c r="F54" s="180"/>
    </row>
    <row r="55" spans="1:6" s="63" customFormat="1" ht="20.25" customHeight="1">
      <c r="A55" s="178"/>
      <c r="B55" s="179"/>
      <c r="C55" s="61" t="s">
        <v>21</v>
      </c>
      <c r="D55" s="62">
        <v>155.69</v>
      </c>
      <c r="E55" s="62">
        <v>29.01</v>
      </c>
      <c r="F55" s="180"/>
    </row>
    <row r="56" spans="1:6" s="63" customFormat="1" ht="15.75" customHeight="1">
      <c r="A56" s="178"/>
      <c r="B56" s="179"/>
      <c r="C56" s="61" t="s">
        <v>151</v>
      </c>
      <c r="D56" s="62">
        <v>129.89</v>
      </c>
      <c r="E56" s="62">
        <v>18.38</v>
      </c>
      <c r="F56" s="180"/>
    </row>
    <row r="57" spans="1:6" s="63" customFormat="1" ht="15.75" customHeight="1">
      <c r="A57" s="178">
        <v>15</v>
      </c>
      <c r="B57" s="192" t="s">
        <v>46</v>
      </c>
      <c r="C57" s="61" t="s">
        <v>34</v>
      </c>
      <c r="D57" s="62">
        <v>68.68</v>
      </c>
      <c r="E57" s="62">
        <v>72.96</v>
      </c>
      <c r="F57" s="180" t="s">
        <v>101</v>
      </c>
    </row>
    <row r="58" spans="1:6" s="63" customFormat="1" ht="14.25">
      <c r="A58" s="178"/>
      <c r="B58" s="193"/>
      <c r="C58" s="61" t="s">
        <v>41</v>
      </c>
      <c r="D58" s="62">
        <v>147.01</v>
      </c>
      <c r="E58" s="62">
        <v>109.49</v>
      </c>
      <c r="F58" s="180"/>
    </row>
    <row r="59" spans="1:6" s="63" customFormat="1" ht="14.25">
      <c r="A59" s="178"/>
      <c r="B59" s="194"/>
      <c r="C59" s="61" t="s">
        <v>42</v>
      </c>
      <c r="D59" s="62">
        <v>164.45</v>
      </c>
      <c r="E59" s="62">
        <v>119.5</v>
      </c>
      <c r="F59" s="180"/>
    </row>
    <row r="60" spans="1:6" s="63" customFormat="1" ht="18" customHeight="1">
      <c r="A60" s="178">
        <v>16</v>
      </c>
      <c r="B60" s="179" t="s">
        <v>43</v>
      </c>
      <c r="C60" s="61" t="s">
        <v>52</v>
      </c>
      <c r="D60" s="62">
        <v>77.17</v>
      </c>
      <c r="E60" s="62">
        <v>30.48</v>
      </c>
      <c r="F60" s="180" t="s">
        <v>129</v>
      </c>
    </row>
    <row r="61" spans="1:6" s="63" customFormat="1" ht="14.25">
      <c r="A61" s="178"/>
      <c r="B61" s="179"/>
      <c r="C61" s="61" t="s">
        <v>41</v>
      </c>
      <c r="D61" s="62">
        <v>345.2</v>
      </c>
      <c r="E61" s="62">
        <v>175.99</v>
      </c>
      <c r="F61" s="180"/>
    </row>
    <row r="62" spans="1:6" s="63" customFormat="1" ht="14.25">
      <c r="A62" s="178"/>
      <c r="B62" s="179"/>
      <c r="C62" s="61" t="s">
        <v>53</v>
      </c>
      <c r="D62" s="62">
        <v>267.78</v>
      </c>
      <c r="E62" s="62">
        <v>136.29</v>
      </c>
      <c r="F62" s="180"/>
    </row>
    <row r="63" spans="1:6" s="63" customFormat="1" ht="15" hidden="1">
      <c r="A63" s="178">
        <v>17</v>
      </c>
      <c r="B63" s="179" t="s">
        <v>60</v>
      </c>
      <c r="C63" s="61" t="s">
        <v>54</v>
      </c>
      <c r="D63" s="62">
        <v>20.96</v>
      </c>
      <c r="E63" s="181">
        <v>15.4</v>
      </c>
      <c r="F63" s="180"/>
    </row>
    <row r="64" spans="1:6" s="63" customFormat="1" ht="15" hidden="1">
      <c r="A64" s="178"/>
      <c r="B64" s="179"/>
      <c r="C64" s="61" t="s">
        <v>55</v>
      </c>
      <c r="D64" s="62">
        <v>23.05</v>
      </c>
      <c r="E64" s="181"/>
      <c r="F64" s="180"/>
    </row>
    <row r="65" spans="1:6" s="63" customFormat="1" ht="14.25" hidden="1">
      <c r="A65" s="178"/>
      <c r="B65" s="179"/>
      <c r="C65" s="61" t="s">
        <v>56</v>
      </c>
      <c r="D65" s="62">
        <v>27.66</v>
      </c>
      <c r="E65" s="181"/>
      <c r="F65" s="180"/>
    </row>
    <row r="66" spans="1:6" s="63" customFormat="1" ht="14.25" hidden="1">
      <c r="A66" s="178"/>
      <c r="B66" s="179"/>
      <c r="C66" s="68" t="s">
        <v>57</v>
      </c>
      <c r="D66" s="62">
        <v>79.26</v>
      </c>
      <c r="E66" s="181">
        <v>62.76</v>
      </c>
      <c r="F66" s="180"/>
    </row>
    <row r="67" spans="1:6" s="63" customFormat="1" ht="14.25" hidden="1">
      <c r="A67" s="178"/>
      <c r="B67" s="179"/>
      <c r="C67" s="68" t="s">
        <v>58</v>
      </c>
      <c r="D67" s="62">
        <v>116.56</v>
      </c>
      <c r="E67" s="181"/>
      <c r="F67" s="180"/>
    </row>
    <row r="68" spans="1:6" s="63" customFormat="1" ht="15.75" customHeight="1">
      <c r="A68" s="207">
        <v>17</v>
      </c>
      <c r="B68" s="210" t="s">
        <v>60</v>
      </c>
      <c r="C68" s="65" t="s">
        <v>111</v>
      </c>
      <c r="D68" s="66">
        <f>ROUND(18.71*1.12,2)</f>
        <v>20.96</v>
      </c>
      <c r="E68" s="213">
        <f>ROUND(13.75*1.12,2)</f>
        <v>15.4</v>
      </c>
      <c r="F68" s="214" t="s">
        <v>156</v>
      </c>
    </row>
    <row r="69" spans="1:6" s="63" customFormat="1" ht="15">
      <c r="A69" s="208"/>
      <c r="B69" s="211"/>
      <c r="C69" s="65" t="s">
        <v>112</v>
      </c>
      <c r="D69" s="66">
        <f>ROUND(20.58*1.12,2)</f>
        <v>23.05</v>
      </c>
      <c r="E69" s="213"/>
      <c r="F69" s="215"/>
    </row>
    <row r="70" spans="1:6" s="63" customFormat="1" ht="14.25">
      <c r="A70" s="208"/>
      <c r="B70" s="211"/>
      <c r="C70" s="65" t="s">
        <v>108</v>
      </c>
      <c r="D70" s="66">
        <f>ROUND(24.7*1.12,2)</f>
        <v>27.66</v>
      </c>
      <c r="E70" s="213"/>
      <c r="F70" s="215"/>
    </row>
    <row r="71" spans="1:6" s="63" customFormat="1" ht="14.25">
      <c r="A71" s="208"/>
      <c r="B71" s="211"/>
      <c r="C71" s="69" t="s">
        <v>109</v>
      </c>
      <c r="D71" s="66">
        <v>82.45</v>
      </c>
      <c r="E71" s="186">
        <v>63.83</v>
      </c>
      <c r="F71" s="215"/>
    </row>
    <row r="72" spans="1:6" s="63" customFormat="1" ht="14.25">
      <c r="A72" s="209"/>
      <c r="B72" s="212"/>
      <c r="C72" s="69" t="s">
        <v>110</v>
      </c>
      <c r="D72" s="66">
        <f>ROUND(104.07*1.12,2)</f>
        <v>116.56</v>
      </c>
      <c r="E72" s="186"/>
      <c r="F72" s="216"/>
    </row>
    <row r="73" spans="1:6" s="63" customFormat="1" ht="15" customHeight="1">
      <c r="A73" s="195">
        <v>18</v>
      </c>
      <c r="B73" s="198" t="s">
        <v>59</v>
      </c>
      <c r="C73" s="61" t="s">
        <v>34</v>
      </c>
      <c r="D73" s="70">
        <v>53.49</v>
      </c>
      <c r="E73" s="70">
        <v>47.48</v>
      </c>
      <c r="F73" s="201" t="s">
        <v>157</v>
      </c>
    </row>
    <row r="74" spans="1:6" s="63" customFormat="1" ht="26.25">
      <c r="A74" s="196"/>
      <c r="B74" s="199"/>
      <c r="C74" s="61" t="s">
        <v>35</v>
      </c>
      <c r="D74" s="70">
        <v>45.57</v>
      </c>
      <c r="E74" s="70">
        <v>47.29</v>
      </c>
      <c r="F74" s="202"/>
    </row>
    <row r="75" spans="1:6" s="63" customFormat="1" ht="14.25">
      <c r="A75" s="197"/>
      <c r="B75" s="200"/>
      <c r="C75" s="61" t="s">
        <v>36</v>
      </c>
      <c r="D75" s="70">
        <v>149.09</v>
      </c>
      <c r="E75" s="70">
        <v>93.24</v>
      </c>
      <c r="F75" s="203"/>
    </row>
    <row r="76" spans="1:6" s="63" customFormat="1" ht="15" customHeight="1">
      <c r="A76" s="195">
        <v>19</v>
      </c>
      <c r="B76" s="204" t="s">
        <v>61</v>
      </c>
      <c r="C76" s="71" t="s">
        <v>65</v>
      </c>
      <c r="D76" s="70">
        <v>28.49</v>
      </c>
      <c r="E76" s="70">
        <v>20.98</v>
      </c>
      <c r="F76" s="201" t="s">
        <v>124</v>
      </c>
    </row>
    <row r="77" spans="1:6" s="63" customFormat="1" ht="14.25">
      <c r="A77" s="196"/>
      <c r="B77" s="205"/>
      <c r="C77" s="71" t="s">
        <v>64</v>
      </c>
      <c r="D77" s="70">
        <v>35.32</v>
      </c>
      <c r="E77" s="70">
        <v>26.6</v>
      </c>
      <c r="F77" s="202"/>
    </row>
    <row r="78" spans="1:6" s="63" customFormat="1" ht="26.25">
      <c r="A78" s="196"/>
      <c r="B78" s="205"/>
      <c r="C78" s="71" t="s">
        <v>62</v>
      </c>
      <c r="D78" s="70">
        <v>29.07</v>
      </c>
      <c r="E78" s="70">
        <v>33.76</v>
      </c>
      <c r="F78" s="202"/>
    </row>
    <row r="79" spans="1:6" s="63" customFormat="1" ht="14.25">
      <c r="A79" s="197"/>
      <c r="B79" s="206"/>
      <c r="C79" s="72" t="s">
        <v>63</v>
      </c>
      <c r="D79" s="70">
        <v>57.67</v>
      </c>
      <c r="E79" s="70">
        <v>54.34</v>
      </c>
      <c r="F79" s="203"/>
    </row>
    <row r="80" spans="1:6" s="63" customFormat="1" ht="15" customHeight="1">
      <c r="A80" s="195">
        <v>20</v>
      </c>
      <c r="B80" s="198" t="s">
        <v>66</v>
      </c>
      <c r="C80" s="192" t="s">
        <v>153</v>
      </c>
      <c r="D80" s="217">
        <v>56</v>
      </c>
      <c r="E80" s="219">
        <v>91.45</v>
      </c>
      <c r="F80" s="220" t="s">
        <v>155</v>
      </c>
    </row>
    <row r="81" spans="1:6" s="63" customFormat="1" ht="2.25" customHeight="1">
      <c r="A81" s="196"/>
      <c r="B81" s="199"/>
      <c r="C81" s="194"/>
      <c r="D81" s="218"/>
      <c r="E81" s="219"/>
      <c r="F81" s="221"/>
    </row>
    <row r="82" spans="1:6" s="63" customFormat="1" ht="18.75" customHeight="1">
      <c r="A82" s="196"/>
      <c r="B82" s="199"/>
      <c r="C82" s="73" t="s">
        <v>154</v>
      </c>
      <c r="D82" s="74">
        <v>89.36</v>
      </c>
      <c r="E82" s="217">
        <v>342.25</v>
      </c>
      <c r="F82" s="221"/>
    </row>
    <row r="83" spans="1:6" s="63" customFormat="1" ht="14.25">
      <c r="A83" s="196"/>
      <c r="B83" s="199"/>
      <c r="C83" s="73" t="s">
        <v>68</v>
      </c>
      <c r="D83" s="219">
        <v>131.97</v>
      </c>
      <c r="E83" s="224"/>
      <c r="F83" s="221"/>
    </row>
    <row r="84" spans="1:6" s="63" customFormat="1" ht="23.25" customHeight="1">
      <c r="A84" s="197"/>
      <c r="B84" s="200"/>
      <c r="C84" s="73" t="s">
        <v>69</v>
      </c>
      <c r="D84" s="219"/>
      <c r="E84" s="218"/>
      <c r="F84" s="222"/>
    </row>
    <row r="85" spans="1:6" s="63" customFormat="1" ht="15" customHeight="1">
      <c r="A85" s="195">
        <v>21</v>
      </c>
      <c r="B85" s="198" t="s">
        <v>71</v>
      </c>
      <c r="C85" s="61" t="s">
        <v>65</v>
      </c>
      <c r="D85" s="62">
        <v>74.98</v>
      </c>
      <c r="E85" s="181">
        <v>34.4</v>
      </c>
      <c r="F85" s="188" t="s">
        <v>143</v>
      </c>
    </row>
    <row r="86" spans="1:6" s="63" customFormat="1" ht="14.25">
      <c r="A86" s="196"/>
      <c r="B86" s="199"/>
      <c r="C86" s="61" t="s">
        <v>64</v>
      </c>
      <c r="D86" s="62">
        <v>114</v>
      </c>
      <c r="E86" s="181"/>
      <c r="F86" s="189"/>
    </row>
    <row r="87" spans="1:6" s="63" customFormat="1" ht="26.25">
      <c r="A87" s="196"/>
      <c r="B87" s="199"/>
      <c r="C87" s="73" t="s">
        <v>72</v>
      </c>
      <c r="D87" s="62">
        <v>160.12</v>
      </c>
      <c r="E87" s="62"/>
      <c r="F87" s="189"/>
    </row>
    <row r="88" spans="1:6" s="63" customFormat="1" ht="14.25">
      <c r="A88" s="196"/>
      <c r="B88" s="199"/>
      <c r="C88" s="73" t="s">
        <v>68</v>
      </c>
      <c r="D88" s="181">
        <v>353.45</v>
      </c>
      <c r="E88" s="181">
        <v>214.35</v>
      </c>
      <c r="F88" s="189"/>
    </row>
    <row r="89" spans="1:6" s="63" customFormat="1" ht="14.25">
      <c r="A89" s="196"/>
      <c r="B89" s="199"/>
      <c r="C89" s="73" t="s">
        <v>69</v>
      </c>
      <c r="D89" s="181"/>
      <c r="E89" s="181"/>
      <c r="F89" s="189"/>
    </row>
    <row r="90" spans="1:6" s="63" customFormat="1" ht="14.25">
      <c r="A90" s="197"/>
      <c r="B90" s="200"/>
      <c r="C90" s="73" t="s">
        <v>73</v>
      </c>
      <c r="D90" s="181"/>
      <c r="E90" s="62">
        <v>179.85</v>
      </c>
      <c r="F90" s="190"/>
    </row>
    <row r="91" spans="1:6" s="63" customFormat="1" ht="15" customHeight="1">
      <c r="A91" s="195">
        <v>22</v>
      </c>
      <c r="B91" s="192" t="s">
        <v>93</v>
      </c>
      <c r="C91" s="75" t="s">
        <v>106</v>
      </c>
      <c r="D91" s="84">
        <v>120.89</v>
      </c>
      <c r="E91" s="76">
        <v>117.12</v>
      </c>
      <c r="F91" s="220" t="s">
        <v>139</v>
      </c>
    </row>
    <row r="92" spans="1:6" s="63" customFormat="1" ht="14.25">
      <c r="A92" s="196"/>
      <c r="B92" s="193"/>
      <c r="C92" s="73" t="s">
        <v>140</v>
      </c>
      <c r="D92" s="84">
        <v>143.92</v>
      </c>
      <c r="E92" s="229">
        <v>180.24</v>
      </c>
      <c r="F92" s="221"/>
    </row>
    <row r="93" spans="1:6" s="63" customFormat="1" ht="14.25">
      <c r="A93" s="196"/>
      <c r="B93" s="193"/>
      <c r="C93" s="77" t="s">
        <v>21</v>
      </c>
      <c r="D93" s="84">
        <v>184.22</v>
      </c>
      <c r="E93" s="229"/>
      <c r="F93" s="221"/>
    </row>
    <row r="94" spans="1:6" s="63" customFormat="1" ht="26.25" customHeight="1">
      <c r="A94" s="197"/>
      <c r="B94" s="194"/>
      <c r="C94" s="73" t="s">
        <v>94</v>
      </c>
      <c r="D94" s="84">
        <v>352.13</v>
      </c>
      <c r="E94" s="229"/>
      <c r="F94" s="222"/>
    </row>
    <row r="95" spans="1:6" s="63" customFormat="1" ht="15" customHeight="1">
      <c r="A95" s="195">
        <v>23</v>
      </c>
      <c r="B95" s="192" t="s">
        <v>105</v>
      </c>
      <c r="C95" s="73" t="s">
        <v>106</v>
      </c>
      <c r="D95" s="62">
        <v>101.37</v>
      </c>
      <c r="E95" s="62">
        <v>116.76</v>
      </c>
      <c r="F95" s="188" t="s">
        <v>142</v>
      </c>
    </row>
    <row r="96" spans="1:6" s="63" customFormat="1" ht="14.25">
      <c r="A96" s="196"/>
      <c r="B96" s="193"/>
      <c r="C96" s="73" t="s">
        <v>31</v>
      </c>
      <c r="D96" s="62">
        <v>145.05</v>
      </c>
      <c r="E96" s="62">
        <v>180.54</v>
      </c>
      <c r="F96" s="189"/>
    </row>
    <row r="97" spans="1:6" s="63" customFormat="1" ht="25.5" customHeight="1">
      <c r="A97" s="197"/>
      <c r="B97" s="194"/>
      <c r="C97" s="61" t="s">
        <v>107</v>
      </c>
      <c r="D97" s="62">
        <v>145.05</v>
      </c>
      <c r="E97" s="62">
        <v>180.54</v>
      </c>
      <c r="F97" s="190"/>
    </row>
    <row r="98" spans="1:6" s="63" customFormat="1" ht="15" customHeight="1">
      <c r="A98" s="195">
        <v>24</v>
      </c>
      <c r="B98" s="192" t="s">
        <v>126</v>
      </c>
      <c r="C98" s="71" t="s">
        <v>34</v>
      </c>
      <c r="D98" s="70">
        <v>112</v>
      </c>
      <c r="E98" s="70">
        <f>63.26+47.27</f>
        <v>110.53</v>
      </c>
      <c r="F98" s="226" t="s">
        <v>125</v>
      </c>
    </row>
    <row r="99" spans="1:6" s="63" customFormat="1" ht="26.25">
      <c r="A99" s="196"/>
      <c r="B99" s="193"/>
      <c r="C99" s="71" t="s">
        <v>78</v>
      </c>
      <c r="D99" s="70">
        <v>179.2</v>
      </c>
      <c r="E99" s="70">
        <v>121.09</v>
      </c>
      <c r="F99" s="227"/>
    </row>
    <row r="100" spans="1:6" s="63" customFormat="1" ht="14.25">
      <c r="A100" s="196"/>
      <c r="B100" s="193"/>
      <c r="C100" s="71" t="s">
        <v>41</v>
      </c>
      <c r="D100" s="70">
        <v>179.2</v>
      </c>
      <c r="E100" s="70">
        <f>70.76+50.33</f>
        <v>121.09</v>
      </c>
      <c r="F100" s="227"/>
    </row>
    <row r="101" spans="1:6" s="63" customFormat="1" ht="26.25">
      <c r="A101" s="197"/>
      <c r="B101" s="194"/>
      <c r="C101" s="71" t="s">
        <v>5</v>
      </c>
      <c r="D101" s="70">
        <v>336.56</v>
      </c>
      <c r="E101" s="70">
        <f>73.08+51.86</f>
        <v>124.94</v>
      </c>
      <c r="F101" s="228"/>
    </row>
    <row r="102" spans="1:6" s="63" customFormat="1" ht="14.25">
      <c r="A102" s="195">
        <v>25</v>
      </c>
      <c r="B102" s="192" t="s">
        <v>130</v>
      </c>
      <c r="C102" s="71" t="s">
        <v>8</v>
      </c>
      <c r="D102" s="70">
        <v>103.29</v>
      </c>
      <c r="E102" s="70">
        <v>83.83</v>
      </c>
      <c r="F102" s="226"/>
    </row>
    <row r="103" spans="1:6" s="63" customFormat="1" ht="14.25">
      <c r="A103" s="197"/>
      <c r="B103" s="194"/>
      <c r="C103" s="71" t="s">
        <v>91</v>
      </c>
      <c r="D103" s="70">
        <v>110.52</v>
      </c>
      <c r="E103" s="70">
        <v>83.83</v>
      </c>
      <c r="F103" s="228"/>
    </row>
    <row r="104" spans="1:6" s="63" customFormat="1" ht="15" customHeight="1">
      <c r="A104" s="195">
        <v>26</v>
      </c>
      <c r="B104" s="192" t="s">
        <v>131</v>
      </c>
      <c r="C104" s="73" t="s">
        <v>106</v>
      </c>
      <c r="D104" s="62">
        <v>112</v>
      </c>
      <c r="E104" s="62">
        <v>70.85</v>
      </c>
      <c r="F104" s="188" t="s">
        <v>132</v>
      </c>
    </row>
    <row r="105" spans="1:6" s="63" customFormat="1" ht="14.25">
      <c r="A105" s="196"/>
      <c r="B105" s="193"/>
      <c r="C105" s="61" t="s">
        <v>99</v>
      </c>
      <c r="D105" s="62">
        <v>179.2</v>
      </c>
      <c r="E105" s="62">
        <v>79.25</v>
      </c>
      <c r="F105" s="189"/>
    </row>
    <row r="106" spans="1:6" s="63" customFormat="1" ht="14.25">
      <c r="A106" s="197"/>
      <c r="B106" s="194"/>
      <c r="C106" s="61" t="s">
        <v>100</v>
      </c>
      <c r="D106" s="62">
        <v>336.56</v>
      </c>
      <c r="E106" s="62">
        <v>81.85</v>
      </c>
      <c r="F106" s="190"/>
    </row>
    <row r="107" spans="1:6" s="63" customFormat="1" ht="15" customHeight="1">
      <c r="A107" s="178">
        <v>27</v>
      </c>
      <c r="B107" s="225" t="s">
        <v>136</v>
      </c>
      <c r="C107" s="71" t="s">
        <v>34</v>
      </c>
      <c r="D107" s="70">
        <v>58.24</v>
      </c>
      <c r="E107" s="70">
        <v>62.98</v>
      </c>
      <c r="F107" s="223" t="s">
        <v>158</v>
      </c>
    </row>
    <row r="108" spans="1:6" s="63" customFormat="1" ht="26.25">
      <c r="A108" s="178"/>
      <c r="B108" s="225"/>
      <c r="C108" s="71" t="s">
        <v>78</v>
      </c>
      <c r="D108" s="70">
        <v>103.21</v>
      </c>
      <c r="E108" s="70">
        <v>535.36</v>
      </c>
      <c r="F108" s="223"/>
    </row>
    <row r="109" spans="1:6" s="63" customFormat="1" ht="14.25">
      <c r="A109" s="178"/>
      <c r="B109" s="225"/>
      <c r="C109" s="71" t="s">
        <v>137</v>
      </c>
      <c r="D109" s="70">
        <v>251.44</v>
      </c>
      <c r="E109" s="78">
        <v>842.24</v>
      </c>
      <c r="F109" s="223"/>
    </row>
    <row r="110" spans="1:6" ht="14.25">
      <c r="A110" s="121">
        <v>28</v>
      </c>
      <c r="B110" s="174" t="s">
        <v>74</v>
      </c>
      <c r="C110" s="15" t="s">
        <v>75</v>
      </c>
      <c r="D110" s="86">
        <v>86.9</v>
      </c>
      <c r="E110" s="86">
        <v>77.45</v>
      </c>
      <c r="F110" s="118" t="s">
        <v>159</v>
      </c>
    </row>
    <row r="111" spans="1:6" ht="31.5" customHeight="1">
      <c r="A111" s="122"/>
      <c r="B111" s="175"/>
      <c r="C111" s="85" t="s">
        <v>103</v>
      </c>
      <c r="D111" s="86">
        <v>86.9</v>
      </c>
      <c r="E111" s="86">
        <v>119.18</v>
      </c>
      <c r="F111" s="119"/>
    </row>
    <row r="112" spans="1:6" ht="43.5" customHeight="1">
      <c r="A112" s="123"/>
      <c r="B112" s="176"/>
      <c r="C112" s="85" t="s">
        <v>104</v>
      </c>
      <c r="D112" s="86">
        <v>168.2</v>
      </c>
      <c r="E112" s="86">
        <v>119.18</v>
      </c>
      <c r="F112" s="120"/>
    </row>
  </sheetData>
  <sheetProtection/>
  <mergeCells count="106">
    <mergeCell ref="F104:F106"/>
    <mergeCell ref="F107:F109"/>
    <mergeCell ref="C80:C81"/>
    <mergeCell ref="E82:E84"/>
    <mergeCell ref="A104:A106"/>
    <mergeCell ref="B104:B106"/>
    <mergeCell ref="A107:A109"/>
    <mergeCell ref="B107:B109"/>
    <mergeCell ref="A98:A101"/>
    <mergeCell ref="B98:B101"/>
    <mergeCell ref="F98:F101"/>
    <mergeCell ref="A102:A103"/>
    <mergeCell ref="B102:B103"/>
    <mergeCell ref="F102:F103"/>
    <mergeCell ref="A95:A97"/>
    <mergeCell ref="B95:B97"/>
    <mergeCell ref="F95:F97"/>
    <mergeCell ref="A91:A94"/>
    <mergeCell ref="B91:B94"/>
    <mergeCell ref="E92:E94"/>
    <mergeCell ref="F91:F94"/>
    <mergeCell ref="A85:A90"/>
    <mergeCell ref="B85:B90"/>
    <mergeCell ref="E85:E86"/>
    <mergeCell ref="F85:F90"/>
    <mergeCell ref="D88:D90"/>
    <mergeCell ref="E88:E89"/>
    <mergeCell ref="A80:A84"/>
    <mergeCell ref="B80:B84"/>
    <mergeCell ref="D80:D81"/>
    <mergeCell ref="E80:E81"/>
    <mergeCell ref="F80:F84"/>
    <mergeCell ref="D83:D84"/>
    <mergeCell ref="A73:A75"/>
    <mergeCell ref="B73:B75"/>
    <mergeCell ref="F73:F75"/>
    <mergeCell ref="A76:A79"/>
    <mergeCell ref="B76:B79"/>
    <mergeCell ref="F76:F79"/>
    <mergeCell ref="A68:A72"/>
    <mergeCell ref="B68:B72"/>
    <mergeCell ref="E68:E70"/>
    <mergeCell ref="F68:F72"/>
    <mergeCell ref="E71:E72"/>
    <mergeCell ref="A60:A62"/>
    <mergeCell ref="B60:B62"/>
    <mergeCell ref="F60:F62"/>
    <mergeCell ref="A63:A67"/>
    <mergeCell ref="B63:B67"/>
    <mergeCell ref="E63:E65"/>
    <mergeCell ref="F63:F67"/>
    <mergeCell ref="E66:E67"/>
    <mergeCell ref="A53:A56"/>
    <mergeCell ref="B53:B56"/>
    <mergeCell ref="F53:F56"/>
    <mergeCell ref="A57:A59"/>
    <mergeCell ref="B57:B59"/>
    <mergeCell ref="F57:F59"/>
    <mergeCell ref="A45:A50"/>
    <mergeCell ref="B45:B50"/>
    <mergeCell ref="E45:E46"/>
    <mergeCell ref="F45:F50"/>
    <mergeCell ref="A51:A52"/>
    <mergeCell ref="B51:B52"/>
    <mergeCell ref="F51:F52"/>
    <mergeCell ref="A39:A41"/>
    <mergeCell ref="B39:B41"/>
    <mergeCell ref="F39:F41"/>
    <mergeCell ref="A42:A44"/>
    <mergeCell ref="B42:B44"/>
    <mergeCell ref="F42:F44"/>
    <mergeCell ref="F32:F34"/>
    <mergeCell ref="A35:A38"/>
    <mergeCell ref="B35:B38"/>
    <mergeCell ref="F35:F38"/>
    <mergeCell ref="A20:A27"/>
    <mergeCell ref="B20:B27"/>
    <mergeCell ref="F20:F27"/>
    <mergeCell ref="E21:E26"/>
    <mergeCell ref="A28:A31"/>
    <mergeCell ref="B28:B31"/>
    <mergeCell ref="F28:F31"/>
    <mergeCell ref="F110:F112"/>
    <mergeCell ref="A110:A112"/>
    <mergeCell ref="B110:B112"/>
    <mergeCell ref="B1:E1"/>
    <mergeCell ref="A2:A3"/>
    <mergeCell ref="B2:B3"/>
    <mergeCell ref="C2:C3"/>
    <mergeCell ref="D2:E2"/>
    <mergeCell ref="F2:F3"/>
    <mergeCell ref="A14:A15"/>
    <mergeCell ref="B14:B15"/>
    <mergeCell ref="F14:F15"/>
    <mergeCell ref="A16:A19"/>
    <mergeCell ref="B16:B19"/>
    <mergeCell ref="F16:F19"/>
    <mergeCell ref="A4:A8"/>
    <mergeCell ref="B4:B8"/>
    <mergeCell ref="F4:F8"/>
    <mergeCell ref="A9:A12"/>
    <mergeCell ref="B9:B12"/>
    <mergeCell ref="F9:F12"/>
    <mergeCell ref="E10:E12"/>
    <mergeCell ref="A32:A34"/>
    <mergeCell ref="B32:B3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G4" sqref="G4:G54"/>
    </sheetView>
  </sheetViews>
  <sheetFormatPr defaultColWidth="9.140625" defaultRowHeight="15"/>
  <cols>
    <col min="1" max="1" width="6.00390625" style="11" customWidth="1"/>
    <col min="2" max="2" width="12.421875" style="11" customWidth="1"/>
    <col min="3" max="3" width="55.8515625" style="11" customWidth="1"/>
    <col min="4" max="5" width="10.421875" style="11" customWidth="1"/>
    <col min="6" max="6" width="9.8515625" style="11" hidden="1" customWidth="1"/>
    <col min="7" max="7" width="21.00390625" style="11" customWidth="1"/>
    <col min="8" max="16384" width="9.140625" style="11" customWidth="1"/>
  </cols>
  <sheetData>
    <row r="1" spans="1:7" s="10" customFormat="1" ht="33.75" customHeight="1">
      <c r="A1" s="8"/>
      <c r="B1" s="159" t="s">
        <v>116</v>
      </c>
      <c r="C1" s="159"/>
      <c r="D1" s="159"/>
      <c r="E1" s="159"/>
      <c r="F1" s="159"/>
      <c r="G1" s="17" t="s">
        <v>122</v>
      </c>
    </row>
    <row r="2" spans="1:7" ht="16.5" customHeight="1">
      <c r="A2" s="118" t="s">
        <v>0</v>
      </c>
      <c r="B2" s="118" t="s">
        <v>1</v>
      </c>
      <c r="C2" s="118" t="s">
        <v>2</v>
      </c>
      <c r="D2" s="156" t="s">
        <v>51</v>
      </c>
      <c r="E2" s="157"/>
      <c r="F2" s="158"/>
      <c r="G2" s="118" t="s">
        <v>44</v>
      </c>
    </row>
    <row r="3" spans="1:7" ht="63.75" customHeight="1">
      <c r="A3" s="120"/>
      <c r="B3" s="120"/>
      <c r="C3" s="120"/>
      <c r="D3" s="57" t="s">
        <v>70</v>
      </c>
      <c r="E3" s="57" t="s">
        <v>49</v>
      </c>
      <c r="F3" s="52" t="s">
        <v>3</v>
      </c>
      <c r="G3" s="120"/>
    </row>
    <row r="4" spans="1:7" ht="15.75" customHeight="1">
      <c r="A4" s="147">
        <v>17</v>
      </c>
      <c r="B4" s="150" t="s">
        <v>60</v>
      </c>
      <c r="C4" s="53" t="s">
        <v>111</v>
      </c>
      <c r="D4" s="54">
        <f>ROUND(18.71*1.12,2)</f>
        <v>20.96</v>
      </c>
      <c r="E4" s="153">
        <f>ROUND(13.75*1.12,2)</f>
        <v>15.4</v>
      </c>
      <c r="F4" s="110"/>
      <c r="G4" s="110" t="s">
        <v>127</v>
      </c>
    </row>
    <row r="5" spans="1:7" ht="15">
      <c r="A5" s="148"/>
      <c r="B5" s="151"/>
      <c r="C5" s="53" t="s">
        <v>112</v>
      </c>
      <c r="D5" s="54">
        <f>ROUND(20.58*1.12,2)</f>
        <v>23.05</v>
      </c>
      <c r="E5" s="154"/>
      <c r="F5" s="111"/>
      <c r="G5" s="111"/>
    </row>
    <row r="6" spans="1:7" ht="14.25">
      <c r="A6" s="148"/>
      <c r="B6" s="151"/>
      <c r="C6" s="53" t="s">
        <v>108</v>
      </c>
      <c r="D6" s="54">
        <f>ROUND(24.7*1.12,2)</f>
        <v>27.66</v>
      </c>
      <c r="E6" s="155"/>
      <c r="F6" s="111"/>
      <c r="G6" s="111"/>
    </row>
    <row r="7" spans="1:7" ht="14.25">
      <c r="A7" s="148"/>
      <c r="B7" s="151"/>
      <c r="C7" s="25" t="s">
        <v>109</v>
      </c>
      <c r="D7" s="54">
        <f>ROUND(73.26*1.12,2)</f>
        <v>82.05</v>
      </c>
      <c r="E7" s="110">
        <f>ROUND(56.88*1.12,2)</f>
        <v>63.71</v>
      </c>
      <c r="F7" s="111"/>
      <c r="G7" s="111"/>
    </row>
    <row r="8" spans="1:7" ht="14.25">
      <c r="A8" s="149"/>
      <c r="B8" s="152"/>
      <c r="C8" s="25" t="s">
        <v>110</v>
      </c>
      <c r="D8" s="54">
        <f>ROUND(104.07*1.12,2)</f>
        <v>116.56</v>
      </c>
      <c r="E8" s="112"/>
      <c r="F8" s="112"/>
      <c r="G8" s="112"/>
    </row>
    <row r="9" spans="1:7" ht="15" customHeight="1">
      <c r="A9" s="127">
        <v>18</v>
      </c>
      <c r="B9" s="130" t="s">
        <v>59</v>
      </c>
      <c r="C9" s="51" t="s">
        <v>34</v>
      </c>
      <c r="D9" s="59">
        <v>51.02</v>
      </c>
      <c r="E9" s="59">
        <v>45.53</v>
      </c>
      <c r="F9" s="136"/>
      <c r="G9" s="136" t="s">
        <v>102</v>
      </c>
    </row>
    <row r="10" spans="1:7" ht="26.25">
      <c r="A10" s="128"/>
      <c r="B10" s="131"/>
      <c r="C10" s="51" t="s">
        <v>35</v>
      </c>
      <c r="D10" s="59">
        <v>43.47</v>
      </c>
      <c r="E10" s="59">
        <v>45.35</v>
      </c>
      <c r="F10" s="137"/>
      <c r="G10" s="137"/>
    </row>
    <row r="11" spans="1:7" ht="14.25">
      <c r="A11" s="129"/>
      <c r="B11" s="132"/>
      <c r="C11" s="51" t="s">
        <v>36</v>
      </c>
      <c r="D11" s="59">
        <v>142.2</v>
      </c>
      <c r="E11" s="59">
        <v>89.41</v>
      </c>
      <c r="F11" s="138"/>
      <c r="G11" s="138"/>
    </row>
    <row r="12" spans="1:7" ht="15" customHeight="1">
      <c r="A12" s="127">
        <v>19</v>
      </c>
      <c r="B12" s="133" t="s">
        <v>61</v>
      </c>
      <c r="C12" s="60" t="s">
        <v>65</v>
      </c>
      <c r="D12" s="59">
        <v>28.49</v>
      </c>
      <c r="E12" s="59">
        <v>20.98</v>
      </c>
      <c r="F12" s="136"/>
      <c r="G12" s="136" t="s">
        <v>124</v>
      </c>
    </row>
    <row r="13" spans="1:7" ht="14.25">
      <c r="A13" s="128"/>
      <c r="B13" s="134"/>
      <c r="C13" s="60" t="s">
        <v>64</v>
      </c>
      <c r="D13" s="59">
        <v>35.32</v>
      </c>
      <c r="E13" s="59">
        <v>26.6</v>
      </c>
      <c r="F13" s="137"/>
      <c r="G13" s="137"/>
    </row>
    <row r="14" spans="1:7" ht="26.25">
      <c r="A14" s="128"/>
      <c r="B14" s="134"/>
      <c r="C14" s="60" t="s">
        <v>62</v>
      </c>
      <c r="D14" s="59">
        <v>29.07</v>
      </c>
      <c r="E14" s="59">
        <v>33.76</v>
      </c>
      <c r="F14" s="137"/>
      <c r="G14" s="137"/>
    </row>
    <row r="15" spans="1:7" ht="14.25">
      <c r="A15" s="129"/>
      <c r="B15" s="135"/>
      <c r="C15" s="26" t="s">
        <v>63</v>
      </c>
      <c r="D15" s="59">
        <v>57.67</v>
      </c>
      <c r="E15" s="59">
        <v>54.34</v>
      </c>
      <c r="F15" s="138"/>
      <c r="G15" s="138"/>
    </row>
    <row r="16" spans="1:7" ht="15" customHeight="1">
      <c r="A16" s="139">
        <v>20</v>
      </c>
      <c r="B16" s="142" t="s">
        <v>66</v>
      </c>
      <c r="C16" s="52" t="s">
        <v>65</v>
      </c>
      <c r="D16" s="145">
        <v>56</v>
      </c>
      <c r="E16" s="145">
        <v>83.66</v>
      </c>
      <c r="F16" s="118"/>
      <c r="G16" s="118" t="s">
        <v>114</v>
      </c>
    </row>
    <row r="17" spans="1:7" ht="14.25">
      <c r="A17" s="140"/>
      <c r="B17" s="143"/>
      <c r="C17" s="52" t="s">
        <v>64</v>
      </c>
      <c r="D17" s="146"/>
      <c r="E17" s="146"/>
      <c r="F17" s="119"/>
      <c r="G17" s="119"/>
    </row>
    <row r="18" spans="1:7" ht="14.25">
      <c r="A18" s="140"/>
      <c r="B18" s="143"/>
      <c r="C18" s="1" t="s">
        <v>67</v>
      </c>
      <c r="D18" s="18">
        <v>88.58</v>
      </c>
      <c r="E18" s="18"/>
      <c r="F18" s="119"/>
      <c r="G18" s="119"/>
    </row>
    <row r="19" spans="1:7" ht="14.25">
      <c r="A19" s="140"/>
      <c r="B19" s="143"/>
      <c r="C19" s="1" t="s">
        <v>68</v>
      </c>
      <c r="D19" s="145">
        <v>130.2</v>
      </c>
      <c r="E19" s="145">
        <v>313.34</v>
      </c>
      <c r="F19" s="119"/>
      <c r="G19" s="119"/>
    </row>
    <row r="20" spans="1:7" ht="30.75" customHeight="1">
      <c r="A20" s="141"/>
      <c r="B20" s="144"/>
      <c r="C20" s="1" t="s">
        <v>69</v>
      </c>
      <c r="D20" s="146"/>
      <c r="E20" s="146"/>
      <c r="F20" s="120"/>
      <c r="G20" s="120"/>
    </row>
    <row r="21" spans="1:7" ht="14.25">
      <c r="A21" s="127">
        <v>21</v>
      </c>
      <c r="B21" s="130" t="s">
        <v>71</v>
      </c>
      <c r="C21" s="51" t="s">
        <v>65</v>
      </c>
      <c r="D21" s="56">
        <v>74.98</v>
      </c>
      <c r="E21" s="92">
        <v>34.4</v>
      </c>
      <c r="F21" s="92">
        <v>103.99</v>
      </c>
      <c r="G21" s="92" t="s">
        <v>143</v>
      </c>
    </row>
    <row r="22" spans="1:7" ht="14.25">
      <c r="A22" s="128"/>
      <c r="B22" s="131"/>
      <c r="C22" s="51" t="s">
        <v>64</v>
      </c>
      <c r="D22" s="56">
        <v>114</v>
      </c>
      <c r="E22" s="94"/>
      <c r="F22" s="93"/>
      <c r="G22" s="93"/>
    </row>
    <row r="23" spans="1:7" ht="26.25">
      <c r="A23" s="128"/>
      <c r="B23" s="131"/>
      <c r="C23" s="34" t="s">
        <v>72</v>
      </c>
      <c r="D23" s="56">
        <v>160.12</v>
      </c>
      <c r="E23" s="56"/>
      <c r="F23" s="93"/>
      <c r="G23" s="93"/>
    </row>
    <row r="24" spans="1:7" ht="14.25">
      <c r="A24" s="128"/>
      <c r="B24" s="131"/>
      <c r="C24" s="34" t="s">
        <v>68</v>
      </c>
      <c r="D24" s="92">
        <v>353.45</v>
      </c>
      <c r="E24" s="92">
        <v>214.35</v>
      </c>
      <c r="F24" s="93"/>
      <c r="G24" s="93"/>
    </row>
    <row r="25" spans="1:7" ht="14.25">
      <c r="A25" s="128"/>
      <c r="B25" s="131"/>
      <c r="C25" s="34" t="s">
        <v>69</v>
      </c>
      <c r="D25" s="93"/>
      <c r="E25" s="94"/>
      <c r="F25" s="93"/>
      <c r="G25" s="93"/>
    </row>
    <row r="26" spans="1:7" ht="14.25">
      <c r="A26" s="129"/>
      <c r="B26" s="132"/>
      <c r="C26" s="34" t="s">
        <v>73</v>
      </c>
      <c r="D26" s="94"/>
      <c r="E26" s="56">
        <v>179.85</v>
      </c>
      <c r="F26" s="94"/>
      <c r="G26" s="94"/>
    </row>
    <row r="27" spans="1:7" ht="14.25">
      <c r="A27" s="139">
        <v>22</v>
      </c>
      <c r="B27" s="166" t="s">
        <v>74</v>
      </c>
      <c r="C27" s="1" t="s">
        <v>75</v>
      </c>
      <c r="D27" s="57">
        <v>81.77</v>
      </c>
      <c r="E27" s="57">
        <v>74.01</v>
      </c>
      <c r="F27" s="118">
        <v>19.94</v>
      </c>
      <c r="G27" s="118"/>
    </row>
    <row r="28" spans="1:7" ht="28.5" customHeight="1">
      <c r="A28" s="140"/>
      <c r="B28" s="167"/>
      <c r="C28" s="52" t="s">
        <v>103</v>
      </c>
      <c r="D28" s="57">
        <v>79.51</v>
      </c>
      <c r="E28" s="57">
        <v>112.82</v>
      </c>
      <c r="F28" s="119"/>
      <c r="G28" s="119"/>
    </row>
    <row r="29" spans="1:7" ht="39">
      <c r="A29" s="141"/>
      <c r="B29" s="168"/>
      <c r="C29" s="52" t="s">
        <v>104</v>
      </c>
      <c r="D29" s="57">
        <v>155.55</v>
      </c>
      <c r="E29" s="57">
        <v>112.82</v>
      </c>
      <c r="F29" s="120"/>
      <c r="G29" s="120"/>
    </row>
    <row r="30" spans="1:7" ht="15" customHeight="1">
      <c r="A30" s="127">
        <v>23</v>
      </c>
      <c r="B30" s="92" t="s">
        <v>93</v>
      </c>
      <c r="C30" s="40" t="s">
        <v>106</v>
      </c>
      <c r="D30" s="58">
        <v>120.89</v>
      </c>
      <c r="E30" s="58">
        <v>117.12</v>
      </c>
      <c r="F30" s="41">
        <v>50.96</v>
      </c>
      <c r="G30" s="92" t="s">
        <v>139</v>
      </c>
    </row>
    <row r="31" spans="1:7" ht="14.25">
      <c r="A31" s="128"/>
      <c r="B31" s="93"/>
      <c r="C31" s="34" t="s">
        <v>140</v>
      </c>
      <c r="D31" s="41">
        <v>143.92</v>
      </c>
      <c r="E31" s="160">
        <v>180.24</v>
      </c>
      <c r="F31" s="160">
        <v>63.63</v>
      </c>
      <c r="G31" s="93"/>
    </row>
    <row r="32" spans="1:7" ht="14.25">
      <c r="A32" s="128"/>
      <c r="B32" s="93"/>
      <c r="C32" s="42" t="s">
        <v>21</v>
      </c>
      <c r="D32" s="41">
        <v>184.22</v>
      </c>
      <c r="E32" s="161"/>
      <c r="F32" s="161"/>
      <c r="G32" s="93"/>
    </row>
    <row r="33" spans="1:7" ht="33" customHeight="1">
      <c r="A33" s="129"/>
      <c r="B33" s="94"/>
      <c r="C33" s="34" t="s">
        <v>94</v>
      </c>
      <c r="D33" s="41">
        <v>352.13</v>
      </c>
      <c r="E33" s="162"/>
      <c r="F33" s="162"/>
      <c r="G33" s="94"/>
    </row>
    <row r="34" spans="1:7" ht="15" customHeight="1">
      <c r="A34" s="139">
        <v>24</v>
      </c>
      <c r="B34" s="166" t="s">
        <v>95</v>
      </c>
      <c r="C34" s="1" t="s">
        <v>96</v>
      </c>
      <c r="D34" s="57">
        <v>60.88</v>
      </c>
      <c r="E34" s="118" t="s">
        <v>117</v>
      </c>
      <c r="F34" s="118"/>
      <c r="G34" s="118" t="s">
        <v>113</v>
      </c>
    </row>
    <row r="35" spans="1:7" ht="39">
      <c r="A35" s="140"/>
      <c r="B35" s="167"/>
      <c r="C35" s="1" t="s">
        <v>98</v>
      </c>
      <c r="D35" s="57">
        <v>77.78</v>
      </c>
      <c r="E35" s="119"/>
      <c r="F35" s="120"/>
      <c r="G35" s="119"/>
    </row>
    <row r="36" spans="1:7" ht="26.25">
      <c r="A36" s="140"/>
      <c r="B36" s="167"/>
      <c r="C36" s="1" t="s">
        <v>97</v>
      </c>
      <c r="D36" s="57">
        <v>108.67</v>
      </c>
      <c r="E36" s="120"/>
      <c r="F36" s="57"/>
      <c r="G36" s="119"/>
    </row>
    <row r="37" spans="1:7" ht="14.25">
      <c r="A37" s="140"/>
      <c r="B37" s="167"/>
      <c r="C37" s="52" t="s">
        <v>99</v>
      </c>
      <c r="D37" s="57"/>
      <c r="E37" s="57">
        <v>87.1</v>
      </c>
      <c r="F37" s="57"/>
      <c r="G37" s="119"/>
    </row>
    <row r="38" spans="1:7" ht="14.25">
      <c r="A38" s="140"/>
      <c r="B38" s="167"/>
      <c r="C38" s="52" t="s">
        <v>100</v>
      </c>
      <c r="D38" s="57"/>
      <c r="E38" s="57">
        <v>174.35</v>
      </c>
      <c r="F38" s="57"/>
      <c r="G38" s="119"/>
    </row>
    <row r="39" spans="1:7" ht="14.25">
      <c r="A39" s="141"/>
      <c r="B39" s="168"/>
      <c r="C39" s="52" t="s">
        <v>20</v>
      </c>
      <c r="D39" s="57"/>
      <c r="E39" s="57">
        <v>70.01</v>
      </c>
      <c r="F39" s="57"/>
      <c r="G39" s="120"/>
    </row>
    <row r="40" spans="1:7" ht="15" customHeight="1">
      <c r="A40" s="127">
        <v>25</v>
      </c>
      <c r="B40" s="163" t="s">
        <v>105</v>
      </c>
      <c r="C40" s="34" t="s">
        <v>106</v>
      </c>
      <c r="D40" s="55">
        <v>101.37</v>
      </c>
      <c r="E40" s="55">
        <v>116.76</v>
      </c>
      <c r="F40" s="45"/>
      <c r="G40" s="92" t="s">
        <v>142</v>
      </c>
    </row>
    <row r="41" spans="1:7" ht="14.25">
      <c r="A41" s="128"/>
      <c r="B41" s="164"/>
      <c r="C41" s="34" t="s">
        <v>31</v>
      </c>
      <c r="D41" s="55">
        <v>145.05</v>
      </c>
      <c r="E41" s="55">
        <v>180.54</v>
      </c>
      <c r="F41" s="45"/>
      <c r="G41" s="93"/>
    </row>
    <row r="42" spans="1:7" ht="22.5" customHeight="1">
      <c r="A42" s="129"/>
      <c r="B42" s="165"/>
      <c r="C42" s="51" t="s">
        <v>107</v>
      </c>
      <c r="D42" s="56">
        <v>145.05</v>
      </c>
      <c r="E42" s="55">
        <v>180.54</v>
      </c>
      <c r="F42" s="56"/>
      <c r="G42" s="94"/>
    </row>
    <row r="43" spans="1:7" ht="22.5" customHeight="1">
      <c r="A43" s="127">
        <v>26</v>
      </c>
      <c r="B43" s="163" t="s">
        <v>126</v>
      </c>
      <c r="C43" s="60" t="s">
        <v>34</v>
      </c>
      <c r="D43" s="59">
        <v>100</v>
      </c>
      <c r="E43" s="27">
        <f>63.26+47.27</f>
        <v>110.53</v>
      </c>
      <c r="F43" s="169"/>
      <c r="G43" s="169" t="s">
        <v>125</v>
      </c>
    </row>
    <row r="44" spans="1:7" ht="26.25">
      <c r="A44" s="128"/>
      <c r="B44" s="164"/>
      <c r="C44" s="60" t="s">
        <v>78</v>
      </c>
      <c r="D44" s="59">
        <v>160</v>
      </c>
      <c r="E44" s="27">
        <v>121.09</v>
      </c>
      <c r="F44" s="171"/>
      <c r="G44" s="171"/>
    </row>
    <row r="45" spans="1:7" ht="14.25">
      <c r="A45" s="128"/>
      <c r="B45" s="164"/>
      <c r="C45" s="60" t="s">
        <v>41</v>
      </c>
      <c r="D45" s="59">
        <v>160</v>
      </c>
      <c r="E45" s="27">
        <f>70.76+50.33</f>
        <v>121.09</v>
      </c>
      <c r="F45" s="171"/>
      <c r="G45" s="171"/>
    </row>
    <row r="46" spans="1:7" ht="26.25">
      <c r="A46" s="129"/>
      <c r="B46" s="165"/>
      <c r="C46" s="60" t="s">
        <v>5</v>
      </c>
      <c r="D46" s="59">
        <v>300.5</v>
      </c>
      <c r="E46" s="27">
        <f>73.08+51.86</f>
        <v>124.94</v>
      </c>
      <c r="F46" s="170"/>
      <c r="G46" s="170"/>
    </row>
    <row r="47" spans="1:7" ht="14.25">
      <c r="A47" s="127">
        <v>27</v>
      </c>
      <c r="B47" s="163" t="s">
        <v>130</v>
      </c>
      <c r="C47" s="60" t="s">
        <v>8</v>
      </c>
      <c r="D47" s="59">
        <v>103.29</v>
      </c>
      <c r="E47" s="59">
        <v>83.83</v>
      </c>
      <c r="F47" s="169"/>
      <c r="G47" s="169"/>
    </row>
    <row r="48" spans="1:7" ht="14.25">
      <c r="A48" s="129"/>
      <c r="B48" s="165"/>
      <c r="C48" s="60" t="s">
        <v>91</v>
      </c>
      <c r="D48" s="59">
        <v>110.52</v>
      </c>
      <c r="E48" s="59">
        <v>83.83</v>
      </c>
      <c r="F48" s="170"/>
      <c r="G48" s="170"/>
    </row>
    <row r="49" spans="1:7" ht="15" customHeight="1">
      <c r="A49" s="127">
        <v>28</v>
      </c>
      <c r="B49" s="163" t="s">
        <v>131</v>
      </c>
      <c r="C49" s="34" t="s">
        <v>106</v>
      </c>
      <c r="D49" s="56">
        <v>112</v>
      </c>
      <c r="E49" s="56">
        <v>70.85</v>
      </c>
      <c r="F49" s="56"/>
      <c r="G49" s="92" t="s">
        <v>132</v>
      </c>
    </row>
    <row r="50" spans="1:7" ht="14.25">
      <c r="A50" s="128"/>
      <c r="B50" s="164"/>
      <c r="C50" s="51" t="s">
        <v>99</v>
      </c>
      <c r="D50" s="56">
        <v>179.2</v>
      </c>
      <c r="E50" s="56">
        <v>79.25</v>
      </c>
      <c r="F50" s="56"/>
      <c r="G50" s="93"/>
    </row>
    <row r="51" spans="1:7" ht="14.25">
      <c r="A51" s="129"/>
      <c r="B51" s="165"/>
      <c r="C51" s="51" t="s">
        <v>100</v>
      </c>
      <c r="D51" s="56">
        <v>336.56</v>
      </c>
      <c r="E51" s="56">
        <v>81.85</v>
      </c>
      <c r="F51" s="56"/>
      <c r="G51" s="94"/>
    </row>
    <row r="52" spans="1:7" ht="15" customHeight="1">
      <c r="A52" s="90">
        <v>29</v>
      </c>
      <c r="B52" s="172" t="s">
        <v>136</v>
      </c>
      <c r="C52" s="60" t="s">
        <v>34</v>
      </c>
      <c r="D52" s="59">
        <v>54.36</v>
      </c>
      <c r="E52" s="27">
        <v>60.48</v>
      </c>
      <c r="F52" s="36"/>
      <c r="G52" s="173" t="s">
        <v>138</v>
      </c>
    </row>
    <row r="53" spans="1:7" ht="26.25">
      <c r="A53" s="90"/>
      <c r="B53" s="172"/>
      <c r="C53" s="60" t="s">
        <v>78</v>
      </c>
      <c r="D53" s="59">
        <v>100.17</v>
      </c>
      <c r="E53" s="27">
        <v>533.12</v>
      </c>
      <c r="F53" s="36"/>
      <c r="G53" s="173"/>
    </row>
    <row r="54" spans="1:7" ht="14.25">
      <c r="A54" s="90"/>
      <c r="B54" s="172"/>
      <c r="C54" s="60" t="s">
        <v>137</v>
      </c>
      <c r="D54" s="59">
        <v>250.26</v>
      </c>
      <c r="E54" s="37">
        <v>840</v>
      </c>
      <c r="F54" s="36"/>
      <c r="G54" s="173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25">
      <c r="A56" s="16"/>
      <c r="B56" s="16"/>
      <c r="C56" s="16"/>
      <c r="D56" s="16"/>
      <c r="E56" s="16"/>
      <c r="F56" s="16"/>
      <c r="G56" s="16"/>
    </row>
    <row r="57" spans="1:7" ht="14.25">
      <c r="A57" s="16"/>
      <c r="B57" s="16"/>
      <c r="C57" s="16"/>
      <c r="D57" s="16"/>
      <c r="E57" s="16"/>
      <c r="F57" s="16"/>
      <c r="G57" s="16"/>
    </row>
    <row r="58" spans="1:7" ht="14.25">
      <c r="A58" s="16"/>
      <c r="B58" s="16"/>
      <c r="C58" s="16"/>
      <c r="D58" s="16"/>
      <c r="E58" s="16"/>
      <c r="F58" s="16"/>
      <c r="G58" s="16"/>
    </row>
    <row r="59" spans="1:7" ht="14.25">
      <c r="A59" s="16"/>
      <c r="B59" s="16"/>
      <c r="C59" s="16"/>
      <c r="D59" s="16"/>
      <c r="E59" s="16"/>
      <c r="F59" s="16"/>
      <c r="G59" s="16"/>
    </row>
    <row r="60" spans="1:7" ht="14.25">
      <c r="A60" s="16"/>
      <c r="B60" s="16"/>
      <c r="C60" s="16"/>
      <c r="D60" s="16"/>
      <c r="E60" s="16"/>
      <c r="F60" s="16"/>
      <c r="G60" s="16"/>
    </row>
    <row r="61" spans="1:7" ht="14.25">
      <c r="A61" s="16"/>
      <c r="B61" s="16"/>
      <c r="C61" s="16"/>
      <c r="D61" s="16"/>
      <c r="E61" s="16"/>
      <c r="F61" s="16"/>
      <c r="G61" s="16"/>
    </row>
    <row r="62" spans="1:7" ht="14.25">
      <c r="A62" s="16"/>
      <c r="B62" s="16"/>
      <c r="C62" s="16"/>
      <c r="D62" s="16"/>
      <c r="E62" s="16"/>
      <c r="F62" s="16"/>
      <c r="G62" s="16"/>
    </row>
    <row r="63" spans="1:7" ht="14.25">
      <c r="A63" s="16"/>
      <c r="B63" s="16"/>
      <c r="C63" s="16"/>
      <c r="D63" s="16"/>
      <c r="E63" s="16"/>
      <c r="F63" s="16"/>
      <c r="G63" s="16"/>
    </row>
    <row r="64" spans="1:7" ht="14.25">
      <c r="A64" s="16"/>
      <c r="B64" s="16"/>
      <c r="C64" s="16"/>
      <c r="D64" s="16"/>
      <c r="E64" s="16"/>
      <c r="F64" s="16"/>
      <c r="G64" s="16"/>
    </row>
    <row r="65" spans="1:7" ht="14.25">
      <c r="A65" s="16"/>
      <c r="B65" s="16"/>
      <c r="C65" s="16"/>
      <c r="D65" s="16"/>
      <c r="E65" s="16"/>
      <c r="F65" s="16"/>
      <c r="G65" s="16"/>
    </row>
    <row r="66" spans="1:7" ht="14.25">
      <c r="A66" s="16"/>
      <c r="B66" s="16"/>
      <c r="C66" s="16"/>
      <c r="D66" s="16"/>
      <c r="E66" s="16"/>
      <c r="F66" s="16"/>
      <c r="G66" s="16"/>
    </row>
    <row r="67" spans="1:7" ht="14.25">
      <c r="A67" s="16"/>
      <c r="B67" s="16"/>
      <c r="C67" s="16"/>
      <c r="D67" s="16"/>
      <c r="E67" s="16"/>
      <c r="F67" s="16"/>
      <c r="G67" s="16"/>
    </row>
    <row r="68" spans="1:7" ht="14.25">
      <c r="A68" s="16"/>
      <c r="B68" s="16"/>
      <c r="C68" s="16"/>
      <c r="D68" s="16"/>
      <c r="E68" s="16"/>
      <c r="F68" s="16"/>
      <c r="G68" s="16"/>
    </row>
    <row r="69" spans="1:7" ht="14.25">
      <c r="A69" s="16"/>
      <c r="B69" s="16"/>
      <c r="C69" s="16"/>
      <c r="D69" s="16"/>
      <c r="E69" s="16"/>
      <c r="F69" s="16"/>
      <c r="G69" s="16"/>
    </row>
    <row r="70" spans="1:7" ht="14.25">
      <c r="A70" s="16"/>
      <c r="B70" s="16"/>
      <c r="C70" s="16"/>
      <c r="D70" s="16"/>
      <c r="E70" s="16"/>
      <c r="F70" s="16"/>
      <c r="G70" s="16"/>
    </row>
    <row r="71" spans="1:7" ht="14.25">
      <c r="A71" s="16"/>
      <c r="B71" s="16"/>
      <c r="C71" s="16"/>
      <c r="D71" s="16"/>
      <c r="E71" s="16"/>
      <c r="F71" s="16"/>
      <c r="G71" s="16"/>
    </row>
    <row r="72" spans="1:7" ht="14.25">
      <c r="A72" s="16"/>
      <c r="B72" s="16"/>
      <c r="C72" s="16"/>
      <c r="D72" s="16"/>
      <c r="E72" s="16"/>
      <c r="F72" s="16"/>
      <c r="G72" s="16"/>
    </row>
    <row r="73" spans="1:7" ht="14.25">
      <c r="A73" s="16"/>
      <c r="B73" s="16"/>
      <c r="C73" s="16"/>
      <c r="D73" s="16"/>
      <c r="E73" s="16"/>
      <c r="F73" s="16"/>
      <c r="G73" s="16"/>
    </row>
    <row r="74" spans="1:7" ht="14.25">
      <c r="A74" s="16"/>
      <c r="B74" s="16"/>
      <c r="C74" s="16"/>
      <c r="D74" s="16"/>
      <c r="E74" s="16"/>
      <c r="F74" s="16"/>
      <c r="G74" s="16"/>
    </row>
    <row r="75" spans="1:7" ht="14.25">
      <c r="A75" s="16"/>
      <c r="B75" s="16"/>
      <c r="C75" s="16"/>
      <c r="D75" s="16"/>
      <c r="E75" s="16"/>
      <c r="F75" s="16"/>
      <c r="G75" s="16"/>
    </row>
  </sheetData>
  <sheetProtection/>
  <mergeCells count="66">
    <mergeCell ref="A52:A54"/>
    <mergeCell ref="B52:B54"/>
    <mergeCell ref="G52:G54"/>
    <mergeCell ref="A47:A48"/>
    <mergeCell ref="B47:B48"/>
    <mergeCell ref="F47:F48"/>
    <mergeCell ref="G47:G48"/>
    <mergeCell ref="A49:A51"/>
    <mergeCell ref="B49:B51"/>
    <mergeCell ref="G49:G51"/>
    <mergeCell ref="G34:G39"/>
    <mergeCell ref="A43:A46"/>
    <mergeCell ref="B43:B46"/>
    <mergeCell ref="F43:F46"/>
    <mergeCell ref="G43:G46"/>
    <mergeCell ref="A40:A42"/>
    <mergeCell ref="B40:B42"/>
    <mergeCell ref="G40:G42"/>
    <mergeCell ref="A34:A39"/>
    <mergeCell ref="B34:B39"/>
    <mergeCell ref="E34:E36"/>
    <mergeCell ref="F34:F35"/>
    <mergeCell ref="A27:A29"/>
    <mergeCell ref="B27:B29"/>
    <mergeCell ref="F27:F29"/>
    <mergeCell ref="G27:G29"/>
    <mergeCell ref="A30:A33"/>
    <mergeCell ref="B30:B33"/>
    <mergeCell ref="G30:G33"/>
    <mergeCell ref="E31:E33"/>
    <mergeCell ref="F31:F33"/>
    <mergeCell ref="A21:A26"/>
    <mergeCell ref="B21:B26"/>
    <mergeCell ref="E21:E22"/>
    <mergeCell ref="F21:F26"/>
    <mergeCell ref="G21:G26"/>
    <mergeCell ref="D24:D26"/>
    <mergeCell ref="E24:E25"/>
    <mergeCell ref="G16:G20"/>
    <mergeCell ref="D19:D20"/>
    <mergeCell ref="E19:E20"/>
    <mergeCell ref="A9:A11"/>
    <mergeCell ref="B9:B11"/>
    <mergeCell ref="F9:F11"/>
    <mergeCell ref="G9:G11"/>
    <mergeCell ref="A12:A15"/>
    <mergeCell ref="B12:B15"/>
    <mergeCell ref="F12:F15"/>
    <mergeCell ref="G12:G15"/>
    <mergeCell ref="A16:A20"/>
    <mergeCell ref="B16:B20"/>
    <mergeCell ref="D16:D17"/>
    <mergeCell ref="E16:E17"/>
    <mergeCell ref="F16:F20"/>
    <mergeCell ref="A4:A8"/>
    <mergeCell ref="B4:B8"/>
    <mergeCell ref="E4:E6"/>
    <mergeCell ref="F4:F8"/>
    <mergeCell ref="G4:G8"/>
    <mergeCell ref="E7:E8"/>
    <mergeCell ref="G2:G3"/>
    <mergeCell ref="B1:F1"/>
    <mergeCell ref="A2:A3"/>
    <mergeCell ref="B2:B3"/>
    <mergeCell ref="C2:C3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Yevgeniya V. Syundyukova</cp:lastModifiedBy>
  <cp:lastPrinted>2017-06-13T03:01:13Z</cp:lastPrinted>
  <dcterms:created xsi:type="dcterms:W3CDTF">2014-09-23T03:46:39Z</dcterms:created>
  <dcterms:modified xsi:type="dcterms:W3CDTF">2017-06-13T03:01:14Z</dcterms:modified>
  <cp:category/>
  <cp:version/>
  <cp:contentType/>
  <cp:contentStatus/>
</cp:coreProperties>
</file>